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_000\Desktop\"/>
    </mc:Choice>
  </mc:AlternateContent>
  <bookViews>
    <workbookView xWindow="0" yWindow="0" windowWidth="17895" windowHeight="93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H14" i="1" l="1"/>
  <c r="BE121" i="1" l="1"/>
  <c r="BD121" i="1"/>
  <c r="BC121" i="1"/>
  <c r="BB121" i="1"/>
  <c r="BE120" i="1"/>
  <c r="BD120" i="1"/>
  <c r="BC120" i="1"/>
  <c r="BB120" i="1"/>
  <c r="BE119" i="1"/>
  <c r="BD119" i="1"/>
  <c r="BC119" i="1"/>
  <c r="BB119" i="1"/>
  <c r="BE118" i="1"/>
  <c r="BD118" i="1"/>
  <c r="BC118" i="1"/>
  <c r="BB118" i="1"/>
  <c r="BE117" i="1"/>
  <c r="BD117" i="1"/>
  <c r="BC117" i="1"/>
  <c r="BB117" i="1"/>
  <c r="BE116" i="1"/>
  <c r="BD116" i="1"/>
  <c r="BC116" i="1"/>
  <c r="BB116" i="1"/>
  <c r="BE115" i="1"/>
  <c r="BD115" i="1"/>
  <c r="BC115" i="1"/>
  <c r="BB115" i="1"/>
  <c r="BE114" i="1"/>
  <c r="BD114" i="1"/>
  <c r="BC114" i="1"/>
  <c r="BB114" i="1"/>
  <c r="BE113" i="1"/>
  <c r="BD113" i="1"/>
  <c r="BC113" i="1"/>
  <c r="BB113" i="1"/>
  <c r="BE112" i="1"/>
  <c r="BD112" i="1"/>
  <c r="BC112" i="1"/>
  <c r="BB112" i="1"/>
  <c r="BE111" i="1"/>
  <c r="BD111" i="1"/>
  <c r="BC111" i="1"/>
  <c r="BB111" i="1"/>
  <c r="BE110" i="1"/>
  <c r="BD110" i="1"/>
  <c r="BC110" i="1"/>
  <c r="BB110" i="1"/>
  <c r="BE109" i="1"/>
  <c r="BD109" i="1"/>
  <c r="BC109" i="1"/>
  <c r="BB109" i="1"/>
  <c r="BE108" i="1"/>
  <c r="BD108" i="1"/>
  <c r="BC108" i="1"/>
  <c r="BB108" i="1"/>
  <c r="BE107" i="1"/>
  <c r="BD107" i="1"/>
  <c r="BC107" i="1"/>
  <c r="BB107" i="1"/>
  <c r="BE106" i="1"/>
  <c r="BD106" i="1"/>
  <c r="BC106" i="1"/>
  <c r="BB106" i="1"/>
  <c r="BE105" i="1"/>
  <c r="BD105" i="1"/>
  <c r="BC105" i="1"/>
  <c r="BB105" i="1"/>
  <c r="BE104" i="1"/>
  <c r="BD104" i="1"/>
  <c r="BC104" i="1"/>
  <c r="BB104" i="1"/>
  <c r="BE103" i="1"/>
  <c r="BD103" i="1"/>
  <c r="BC103" i="1"/>
  <c r="BB103" i="1"/>
  <c r="BE102" i="1"/>
  <c r="BD102" i="1"/>
  <c r="BC102" i="1"/>
  <c r="BB102" i="1"/>
  <c r="BE101" i="1"/>
  <c r="BD101" i="1"/>
  <c r="BC101" i="1"/>
  <c r="BB101" i="1"/>
  <c r="BE100" i="1"/>
  <c r="BD100" i="1"/>
  <c r="BC100" i="1"/>
  <c r="BB100" i="1"/>
  <c r="BE99" i="1"/>
  <c r="BD99" i="1"/>
  <c r="BC99" i="1"/>
  <c r="BB99" i="1"/>
  <c r="BE98" i="1"/>
  <c r="BD98" i="1"/>
  <c r="BC98" i="1"/>
  <c r="BB98" i="1"/>
  <c r="BE97" i="1"/>
  <c r="BD97" i="1"/>
  <c r="BC97" i="1"/>
  <c r="BB97" i="1"/>
  <c r="BE96" i="1"/>
  <c r="BD96" i="1"/>
  <c r="BC96" i="1"/>
  <c r="BB96" i="1"/>
  <c r="BE95" i="1"/>
  <c r="BD95" i="1"/>
  <c r="BC95" i="1"/>
  <c r="BB95" i="1"/>
  <c r="BE94" i="1"/>
  <c r="BD94" i="1"/>
  <c r="BC94" i="1"/>
  <c r="BB94" i="1"/>
  <c r="BE93" i="1"/>
  <c r="BD93" i="1"/>
  <c r="BC93" i="1"/>
  <c r="BB93" i="1"/>
  <c r="BE92" i="1"/>
  <c r="BD92" i="1"/>
  <c r="BC92" i="1"/>
  <c r="BB92" i="1"/>
  <c r="BE91" i="1"/>
  <c r="BD91" i="1"/>
  <c r="BC91" i="1"/>
  <c r="BB91" i="1"/>
  <c r="BE90" i="1"/>
  <c r="BD90" i="1"/>
  <c r="BC90" i="1"/>
  <c r="BB90" i="1"/>
  <c r="BE89" i="1"/>
  <c r="BD89" i="1"/>
  <c r="BC89" i="1"/>
  <c r="BB89" i="1"/>
  <c r="BE88" i="1"/>
  <c r="BD88" i="1"/>
  <c r="BC88" i="1"/>
  <c r="BB88" i="1"/>
  <c r="BE87" i="1"/>
  <c r="BD87" i="1"/>
  <c r="BC87" i="1"/>
  <c r="BB87" i="1"/>
  <c r="BE86" i="1"/>
  <c r="BD86" i="1"/>
  <c r="BC86" i="1"/>
  <c r="BB86" i="1"/>
  <c r="BE85" i="1"/>
  <c r="BD85" i="1"/>
  <c r="BC85" i="1"/>
  <c r="BB85" i="1"/>
  <c r="BE84" i="1"/>
  <c r="BD84" i="1"/>
  <c r="BC84" i="1"/>
  <c r="BB84" i="1"/>
  <c r="BE83" i="1"/>
  <c r="BD83" i="1"/>
  <c r="BC83" i="1"/>
  <c r="BB83" i="1"/>
  <c r="BE82" i="1"/>
  <c r="BD82" i="1"/>
  <c r="BC82" i="1"/>
  <c r="BB82" i="1"/>
  <c r="BE81" i="1"/>
  <c r="BD81" i="1"/>
  <c r="BC81" i="1"/>
  <c r="BB81" i="1"/>
  <c r="BE80" i="1"/>
  <c r="BD80" i="1"/>
  <c r="BC80" i="1"/>
  <c r="BB80" i="1"/>
  <c r="BE79" i="1"/>
  <c r="BD79" i="1"/>
  <c r="BC79" i="1"/>
  <c r="BB79" i="1"/>
  <c r="BE78" i="1"/>
  <c r="BD78" i="1"/>
  <c r="BC78" i="1"/>
  <c r="BB78" i="1"/>
  <c r="BE77" i="1"/>
  <c r="BD77" i="1"/>
  <c r="BC77" i="1"/>
  <c r="BB77" i="1"/>
  <c r="BE76" i="1"/>
  <c r="BD76" i="1"/>
  <c r="BC76" i="1"/>
  <c r="BB76" i="1"/>
  <c r="BE75" i="1"/>
  <c r="BD75" i="1"/>
  <c r="BC75" i="1"/>
  <c r="BB75" i="1"/>
  <c r="BE74" i="1"/>
  <c r="BD74" i="1"/>
  <c r="BC74" i="1"/>
  <c r="BB74" i="1"/>
  <c r="BE73" i="1"/>
  <c r="BD73" i="1"/>
  <c r="BC73" i="1"/>
  <c r="BB73" i="1"/>
  <c r="BE72" i="1"/>
  <c r="BD72" i="1"/>
  <c r="BC72" i="1"/>
  <c r="BB72" i="1"/>
  <c r="BE71" i="1"/>
  <c r="BD71" i="1"/>
  <c r="BC71" i="1"/>
  <c r="BB71" i="1"/>
  <c r="BE70" i="1"/>
  <c r="BD70" i="1"/>
  <c r="BC70" i="1"/>
  <c r="BB70" i="1"/>
  <c r="BE69" i="1"/>
  <c r="BD69" i="1"/>
  <c r="BC69" i="1"/>
  <c r="BB69" i="1"/>
  <c r="BE68" i="1"/>
  <c r="BD68" i="1"/>
  <c r="BC68" i="1"/>
  <c r="BB68" i="1"/>
  <c r="BE67" i="1"/>
  <c r="BD67" i="1"/>
  <c r="BC67" i="1"/>
  <c r="BB67" i="1"/>
  <c r="BE66" i="1"/>
  <c r="BD66" i="1"/>
  <c r="BC66" i="1"/>
  <c r="BB66" i="1"/>
  <c r="BE65" i="1"/>
  <c r="BD65" i="1"/>
  <c r="BC65" i="1"/>
  <c r="BB65" i="1"/>
  <c r="BE64" i="1"/>
  <c r="BD64" i="1"/>
  <c r="BC64" i="1"/>
  <c r="BB64" i="1"/>
  <c r="BE63" i="1"/>
  <c r="BD63" i="1"/>
  <c r="BC63" i="1"/>
  <c r="BB63" i="1"/>
  <c r="BE62" i="1"/>
  <c r="BD62" i="1"/>
  <c r="BC62" i="1"/>
  <c r="BB62" i="1"/>
  <c r="BE61" i="1"/>
  <c r="BD61" i="1"/>
  <c r="BC61" i="1"/>
  <c r="BB61" i="1"/>
  <c r="BE60" i="1"/>
  <c r="BD60" i="1"/>
  <c r="BC60" i="1"/>
  <c r="BB60" i="1"/>
  <c r="BE59" i="1"/>
  <c r="BD59" i="1"/>
  <c r="BC59" i="1"/>
  <c r="BB59" i="1"/>
  <c r="BE58" i="1"/>
  <c r="BD58" i="1"/>
  <c r="BC58" i="1"/>
  <c r="BB58" i="1"/>
  <c r="BE57" i="1"/>
  <c r="BD57" i="1"/>
  <c r="BC57" i="1"/>
  <c r="BB57" i="1"/>
  <c r="BE56" i="1"/>
  <c r="BD56" i="1"/>
  <c r="BC56" i="1"/>
  <c r="BB56" i="1"/>
  <c r="BE55" i="1"/>
  <c r="BD55" i="1"/>
  <c r="BC55" i="1"/>
  <c r="BB55" i="1"/>
  <c r="BE54" i="1"/>
  <c r="BD54" i="1"/>
  <c r="BC54" i="1"/>
  <c r="BB54" i="1"/>
  <c r="BE53" i="1"/>
  <c r="BD53" i="1"/>
  <c r="BC53" i="1"/>
  <c r="BB53" i="1"/>
  <c r="BE52" i="1"/>
  <c r="BD52" i="1"/>
  <c r="BC52" i="1"/>
  <c r="BB52" i="1"/>
  <c r="BE51" i="1"/>
  <c r="BD51" i="1"/>
  <c r="BC51" i="1"/>
  <c r="BB51" i="1"/>
  <c r="BE50" i="1"/>
  <c r="BD50" i="1"/>
  <c r="BC50" i="1"/>
  <c r="BB50" i="1"/>
  <c r="BE49" i="1"/>
  <c r="BD49" i="1"/>
  <c r="BC49" i="1"/>
  <c r="BB49" i="1"/>
  <c r="BE48" i="1"/>
  <c r="BD48" i="1"/>
  <c r="BC48" i="1"/>
  <c r="BB48" i="1"/>
  <c r="BE47" i="1"/>
  <c r="BD47" i="1"/>
  <c r="BC47" i="1"/>
  <c r="BB47" i="1"/>
  <c r="BE46" i="1"/>
  <c r="BD46" i="1"/>
  <c r="BC46" i="1"/>
  <c r="BB46" i="1"/>
  <c r="BE45" i="1"/>
  <c r="BD45" i="1"/>
  <c r="BC45" i="1"/>
  <c r="BB45" i="1"/>
  <c r="BE44" i="1"/>
  <c r="BD44" i="1"/>
  <c r="BC44" i="1"/>
  <c r="BB44" i="1"/>
  <c r="BE43" i="1"/>
  <c r="BD43" i="1"/>
  <c r="BC43" i="1"/>
  <c r="BB43" i="1"/>
  <c r="BE42" i="1"/>
  <c r="BD42" i="1"/>
  <c r="BC42" i="1"/>
  <c r="BB42" i="1"/>
  <c r="BE41" i="1"/>
  <c r="BD41" i="1"/>
  <c r="BC41" i="1"/>
  <c r="BB41" i="1"/>
  <c r="BE40" i="1"/>
  <c r="BD40" i="1"/>
  <c r="BC40" i="1"/>
  <c r="BB40" i="1"/>
  <c r="BE39" i="1"/>
  <c r="BD39" i="1"/>
  <c r="BC39" i="1"/>
  <c r="BB39" i="1"/>
  <c r="BE38" i="1"/>
  <c r="BD38" i="1"/>
  <c r="BC38" i="1"/>
  <c r="BB38" i="1"/>
  <c r="BE37" i="1"/>
  <c r="BD37" i="1"/>
  <c r="BC37" i="1"/>
  <c r="BB37" i="1"/>
  <c r="BE36" i="1"/>
  <c r="BD36" i="1"/>
  <c r="BC36" i="1"/>
  <c r="BB36" i="1"/>
  <c r="BE35" i="1"/>
  <c r="BD35" i="1"/>
  <c r="BC35" i="1"/>
  <c r="BB35" i="1"/>
  <c r="BE34" i="1"/>
  <c r="BD34" i="1"/>
  <c r="BC34" i="1"/>
  <c r="BB34" i="1"/>
  <c r="BE33" i="1"/>
  <c r="BD33" i="1"/>
  <c r="BC33" i="1"/>
  <c r="BB33" i="1"/>
  <c r="BE32" i="1"/>
  <c r="BD32" i="1"/>
  <c r="BC32" i="1"/>
  <c r="BB32" i="1"/>
  <c r="BE31" i="1"/>
  <c r="BD31" i="1"/>
  <c r="BC31" i="1"/>
  <c r="BB31" i="1"/>
  <c r="BE30" i="1"/>
  <c r="BD30" i="1"/>
  <c r="BC30" i="1"/>
  <c r="BB30" i="1"/>
  <c r="BE29" i="1"/>
  <c r="BD29" i="1"/>
  <c r="BC29" i="1"/>
  <c r="BB29" i="1"/>
  <c r="BE28" i="1"/>
  <c r="BD28" i="1"/>
  <c r="BC28" i="1"/>
  <c r="BB28" i="1"/>
  <c r="BE27" i="1"/>
  <c r="BD27" i="1"/>
  <c r="BC27" i="1"/>
  <c r="BB27" i="1"/>
  <c r="BE26" i="1"/>
  <c r="BD26" i="1"/>
  <c r="BC26" i="1"/>
  <c r="BB26" i="1"/>
  <c r="BE25" i="1"/>
  <c r="BD25" i="1"/>
  <c r="BC25" i="1"/>
  <c r="BB25" i="1"/>
  <c r="BE24" i="1"/>
  <c r="BD24" i="1"/>
  <c r="BC24" i="1"/>
  <c r="BB24" i="1"/>
  <c r="BE23" i="1"/>
  <c r="BD23" i="1"/>
  <c r="BC23" i="1"/>
  <c r="BB23" i="1"/>
  <c r="BE22" i="1"/>
  <c r="BD22" i="1"/>
  <c r="BC22" i="1"/>
  <c r="BB22" i="1"/>
  <c r="BE21" i="1"/>
  <c r="BD21" i="1"/>
  <c r="BC21" i="1"/>
  <c r="BB21" i="1"/>
  <c r="BE20" i="1"/>
  <c r="BD20" i="1"/>
  <c r="BC20" i="1"/>
  <c r="BB20" i="1"/>
  <c r="BE19" i="1"/>
  <c r="BD19" i="1"/>
  <c r="BC19" i="1"/>
  <c r="BB19" i="1"/>
  <c r="BE18" i="1"/>
  <c r="BD18" i="1"/>
  <c r="BC18" i="1"/>
  <c r="BB18" i="1"/>
  <c r="BE17" i="1"/>
  <c r="BD17" i="1"/>
  <c r="BC17" i="1"/>
  <c r="BB17" i="1"/>
  <c r="BE16" i="1"/>
  <c r="BD16" i="1"/>
  <c r="BC16" i="1"/>
  <c r="BB16" i="1"/>
  <c r="BE15" i="1"/>
  <c r="BD15" i="1"/>
  <c r="BC15" i="1"/>
  <c r="BB15" i="1"/>
  <c r="BE14" i="1"/>
  <c r="BD14" i="1"/>
  <c r="BC14" i="1"/>
  <c r="BB14" i="1"/>
  <c r="BE13" i="1"/>
  <c r="BD13" i="1"/>
  <c r="BC13" i="1"/>
  <c r="BB13" i="1"/>
  <c r="BE12" i="1"/>
  <c r="BD12" i="1"/>
  <c r="BC12" i="1"/>
  <c r="BB12" i="1"/>
  <c r="BE11" i="1"/>
  <c r="BD11" i="1"/>
  <c r="BC11" i="1"/>
  <c r="BB11" i="1"/>
  <c r="BE10" i="1"/>
  <c r="BD10" i="1"/>
  <c r="BC10" i="1"/>
  <c r="BB10" i="1"/>
  <c r="BE9" i="1"/>
  <c r="BD9" i="1"/>
  <c r="BC9" i="1"/>
  <c r="BB9" i="1"/>
  <c r="BE8" i="1"/>
  <c r="BD8" i="1"/>
  <c r="BC8" i="1"/>
  <c r="BB8" i="1"/>
  <c r="BE7" i="1"/>
  <c r="BD7" i="1"/>
  <c r="BC7" i="1"/>
  <c r="BB7" i="1"/>
  <c r="BE6" i="1"/>
  <c r="BD6" i="1"/>
  <c r="BC6" i="1"/>
  <c r="BB6" i="1"/>
  <c r="BE5" i="1"/>
  <c r="BD5" i="1"/>
  <c r="BC5" i="1"/>
  <c r="BB5" i="1"/>
  <c r="BE4" i="1"/>
  <c r="BD4" i="1"/>
  <c r="BC4" i="1"/>
  <c r="BB4" i="1"/>
  <c r="BE3" i="1"/>
  <c r="BD3" i="1"/>
  <c r="BC3" i="1"/>
  <c r="BB3" i="1"/>
  <c r="BE2" i="1"/>
  <c r="BD2" i="1"/>
  <c r="BC2" i="1"/>
  <c r="BB2" i="1"/>
  <c r="BF102" i="1" l="1"/>
  <c r="BH102" i="1" s="1"/>
  <c r="BF110" i="1"/>
  <c r="BH110" i="1" s="1"/>
  <c r="BG116" i="1"/>
  <c r="BI116" i="1" s="1"/>
  <c r="BG113" i="1"/>
  <c r="BI113" i="1" s="1"/>
  <c r="BF112" i="1"/>
  <c r="BH112" i="1" s="1"/>
  <c r="BG119" i="1"/>
  <c r="BI119" i="1" s="1"/>
  <c r="BG118" i="1"/>
  <c r="BI118" i="1" s="1"/>
  <c r="BF108" i="1"/>
  <c r="BH108" i="1" s="1"/>
  <c r="BG105" i="1"/>
  <c r="BI105" i="1" s="1"/>
  <c r="BG121" i="1"/>
  <c r="BI121" i="1" s="1"/>
  <c r="BG117" i="1"/>
  <c r="BI117" i="1" s="1"/>
  <c r="BF120" i="1"/>
  <c r="BH120" i="1" s="1"/>
  <c r="BF106" i="1"/>
  <c r="BH106" i="1" s="1"/>
  <c r="BG120" i="1"/>
  <c r="BI120" i="1" s="1"/>
  <c r="BF118" i="1"/>
  <c r="BH118" i="1" s="1"/>
  <c r="BF116" i="1"/>
  <c r="BH116" i="1" s="1"/>
  <c r="BG115" i="1"/>
  <c r="BI115" i="1" s="1"/>
  <c r="BG114" i="1"/>
  <c r="BI114" i="1" s="1"/>
  <c r="BF114" i="1"/>
  <c r="BH114" i="1" s="1"/>
  <c r="BG112" i="1"/>
  <c r="BI112" i="1" s="1"/>
  <c r="BG111" i="1"/>
  <c r="BI111" i="1" s="1"/>
  <c r="BG110" i="1"/>
  <c r="BI110" i="1" s="1"/>
  <c r="BG109" i="1"/>
  <c r="BI109" i="1" s="1"/>
  <c r="BG108" i="1"/>
  <c r="BI108" i="1" s="1"/>
  <c r="BG107" i="1"/>
  <c r="BI107" i="1" s="1"/>
  <c r="BG106" i="1"/>
  <c r="BI106" i="1" s="1"/>
  <c r="BG104" i="1"/>
  <c r="BI104" i="1" s="1"/>
  <c r="BG103" i="1"/>
  <c r="BI103" i="1" s="1"/>
  <c r="BG102" i="1"/>
  <c r="BI102" i="1" s="1"/>
  <c r="BF105" i="1"/>
  <c r="BH105" i="1" s="1"/>
  <c r="BF103" i="1"/>
  <c r="BH103" i="1" s="1"/>
  <c r="BF104" i="1"/>
  <c r="BH104" i="1" s="1"/>
  <c r="BF107" i="1"/>
  <c r="BH107" i="1" s="1"/>
  <c r="BF109" i="1"/>
  <c r="BF111" i="1"/>
  <c r="BH111" i="1" s="1"/>
  <c r="BF113" i="1"/>
  <c r="BH113" i="1" s="1"/>
  <c r="BF115" i="1"/>
  <c r="BH115" i="1" s="1"/>
  <c r="BF117" i="1"/>
  <c r="BH117" i="1" s="1"/>
  <c r="BF119" i="1"/>
  <c r="BH119" i="1" s="1"/>
  <c r="BF121" i="1"/>
  <c r="BH121" i="1" s="1"/>
  <c r="BG3" i="1"/>
  <c r="BI3" i="1" s="1"/>
  <c r="BG4" i="1"/>
  <c r="BI4" i="1" s="1"/>
  <c r="BG5" i="1"/>
  <c r="BI5" i="1" s="1"/>
  <c r="BG6" i="1"/>
  <c r="BI6" i="1" s="1"/>
  <c r="BG7" i="1"/>
  <c r="BI7" i="1" s="1"/>
  <c r="BG8" i="1"/>
  <c r="BI8" i="1" s="1"/>
  <c r="BG9" i="1"/>
  <c r="BI9" i="1" s="1"/>
  <c r="BG10" i="1"/>
  <c r="BI10" i="1" s="1"/>
  <c r="BG11" i="1"/>
  <c r="BI11" i="1" s="1"/>
  <c r="BG12" i="1"/>
  <c r="BI12" i="1" s="1"/>
  <c r="BG13" i="1"/>
  <c r="BI13" i="1" s="1"/>
  <c r="BG14" i="1"/>
  <c r="BI14" i="1" s="1"/>
  <c r="BG15" i="1"/>
  <c r="BI15" i="1" s="1"/>
  <c r="BG16" i="1"/>
  <c r="BI16" i="1" s="1"/>
  <c r="BG17" i="1"/>
  <c r="BI17" i="1" s="1"/>
  <c r="BG18" i="1"/>
  <c r="BI18" i="1" s="1"/>
  <c r="BG19" i="1"/>
  <c r="BI19" i="1" s="1"/>
  <c r="BG20" i="1"/>
  <c r="BI20" i="1" s="1"/>
  <c r="BG21" i="1"/>
  <c r="BI21" i="1" s="1"/>
  <c r="BG22" i="1"/>
  <c r="BI22" i="1" s="1"/>
  <c r="BG23" i="1"/>
  <c r="BI23" i="1" s="1"/>
  <c r="BG24" i="1"/>
  <c r="BI24" i="1" s="1"/>
  <c r="BG25" i="1"/>
  <c r="BI25" i="1" s="1"/>
  <c r="BG26" i="1"/>
  <c r="BI26" i="1" s="1"/>
  <c r="BG27" i="1"/>
  <c r="BI27" i="1" s="1"/>
  <c r="BG28" i="1"/>
  <c r="BI28" i="1" s="1"/>
  <c r="BG29" i="1"/>
  <c r="BI29" i="1" s="1"/>
  <c r="BG30" i="1"/>
  <c r="BI30" i="1" s="1"/>
  <c r="BG31" i="1"/>
  <c r="BI31" i="1" s="1"/>
  <c r="BG32" i="1"/>
  <c r="BI32" i="1" s="1"/>
  <c r="BG33" i="1"/>
  <c r="BI33" i="1" s="1"/>
  <c r="BG34" i="1"/>
  <c r="BI34" i="1" s="1"/>
  <c r="BG35" i="1"/>
  <c r="BI35" i="1" s="1"/>
  <c r="BG36" i="1"/>
  <c r="BI36" i="1" s="1"/>
  <c r="BG37" i="1"/>
  <c r="BI37" i="1" s="1"/>
  <c r="BG38" i="1"/>
  <c r="BI38" i="1" s="1"/>
  <c r="BG39" i="1"/>
  <c r="BI39" i="1" s="1"/>
  <c r="BG40" i="1"/>
  <c r="BI40" i="1" s="1"/>
  <c r="BG41" i="1"/>
  <c r="BI41" i="1" s="1"/>
  <c r="BG42" i="1"/>
  <c r="BI42" i="1" s="1"/>
  <c r="BG43" i="1"/>
  <c r="BI43" i="1" s="1"/>
  <c r="BG44" i="1"/>
  <c r="BI44" i="1" s="1"/>
  <c r="BG45" i="1"/>
  <c r="BI45" i="1" s="1"/>
  <c r="BG46" i="1"/>
  <c r="BI46" i="1" s="1"/>
  <c r="BG47" i="1"/>
  <c r="BI47" i="1" s="1"/>
  <c r="BG48" i="1"/>
  <c r="BI48" i="1" s="1"/>
  <c r="BG49" i="1"/>
  <c r="BI49" i="1" s="1"/>
  <c r="BG50" i="1"/>
  <c r="BI50" i="1" s="1"/>
  <c r="BG51" i="1"/>
  <c r="BI51" i="1" s="1"/>
  <c r="BG52" i="1"/>
  <c r="BI52" i="1" s="1"/>
  <c r="BG53" i="1"/>
  <c r="BI53" i="1" s="1"/>
  <c r="BG54" i="1"/>
  <c r="BI54" i="1" s="1"/>
  <c r="BG55" i="1"/>
  <c r="BI55" i="1" s="1"/>
  <c r="BG56" i="1"/>
  <c r="BI56" i="1" s="1"/>
  <c r="BG57" i="1"/>
  <c r="BI57" i="1" s="1"/>
  <c r="BG58" i="1"/>
  <c r="BI58" i="1" s="1"/>
  <c r="BG59" i="1"/>
  <c r="BI59" i="1" s="1"/>
  <c r="BG60" i="1"/>
  <c r="BI60" i="1" s="1"/>
  <c r="BG61" i="1"/>
  <c r="BI61" i="1" s="1"/>
  <c r="BG62" i="1"/>
  <c r="BI62" i="1" s="1"/>
  <c r="BG63" i="1"/>
  <c r="BI63" i="1" s="1"/>
  <c r="BG64" i="1"/>
  <c r="BI64" i="1" s="1"/>
  <c r="BG65" i="1"/>
  <c r="BI65" i="1" s="1"/>
  <c r="BG66" i="1"/>
  <c r="BI66" i="1" s="1"/>
  <c r="BG67" i="1"/>
  <c r="BI67" i="1" s="1"/>
  <c r="BG68" i="1"/>
  <c r="BI68" i="1" s="1"/>
  <c r="BG69" i="1"/>
  <c r="BI69" i="1" s="1"/>
  <c r="BG70" i="1"/>
  <c r="BI70" i="1" s="1"/>
  <c r="BG71" i="1"/>
  <c r="BI71" i="1" s="1"/>
  <c r="BG72" i="1"/>
  <c r="BI72" i="1" s="1"/>
  <c r="BG73" i="1"/>
  <c r="BI73" i="1" s="1"/>
  <c r="BG74" i="1"/>
  <c r="BI74" i="1" s="1"/>
  <c r="BG75" i="1"/>
  <c r="BI75" i="1" s="1"/>
  <c r="BG76" i="1"/>
  <c r="BI76" i="1" s="1"/>
  <c r="BG77" i="1"/>
  <c r="BI77" i="1" s="1"/>
  <c r="BG78" i="1"/>
  <c r="BI78" i="1" s="1"/>
  <c r="BG79" i="1"/>
  <c r="BI79" i="1" s="1"/>
  <c r="BG80" i="1"/>
  <c r="BI80" i="1" s="1"/>
  <c r="BG81" i="1"/>
  <c r="BI81" i="1" s="1"/>
  <c r="BG82" i="1"/>
  <c r="BI82" i="1" s="1"/>
  <c r="BG83" i="1"/>
  <c r="BI83" i="1" s="1"/>
  <c r="BG84" i="1"/>
  <c r="BI84" i="1" s="1"/>
  <c r="BG85" i="1"/>
  <c r="BI85" i="1" s="1"/>
  <c r="BG86" i="1"/>
  <c r="BI86" i="1" s="1"/>
  <c r="BG87" i="1"/>
  <c r="BI87" i="1" s="1"/>
  <c r="BG88" i="1"/>
  <c r="BI88" i="1" s="1"/>
  <c r="BG89" i="1"/>
  <c r="BI89" i="1" s="1"/>
  <c r="BG90" i="1"/>
  <c r="BI90" i="1" s="1"/>
  <c r="BG91" i="1"/>
  <c r="BI91" i="1" s="1"/>
  <c r="BG92" i="1"/>
  <c r="BI92" i="1" s="1"/>
  <c r="BG93" i="1"/>
  <c r="BI93" i="1" s="1"/>
  <c r="BG94" i="1"/>
  <c r="BI94" i="1" s="1"/>
  <c r="BG95" i="1"/>
  <c r="BI95" i="1" s="1"/>
  <c r="BG96" i="1"/>
  <c r="BI96" i="1" s="1"/>
  <c r="BG97" i="1"/>
  <c r="BI97" i="1" s="1"/>
  <c r="BG98" i="1"/>
  <c r="BI98" i="1" s="1"/>
  <c r="BG99" i="1"/>
  <c r="BI99" i="1" s="1"/>
  <c r="BG100" i="1"/>
  <c r="BI100" i="1" s="1"/>
  <c r="BG101" i="1"/>
  <c r="BI101" i="1" s="1"/>
  <c r="BG2" i="1"/>
  <c r="BI2" i="1" s="1"/>
  <c r="BF3" i="1"/>
  <c r="BH3" i="1" s="1"/>
  <c r="BF5" i="1"/>
  <c r="BH5" i="1" s="1"/>
  <c r="BF7" i="1"/>
  <c r="BH7" i="1" s="1"/>
  <c r="BF9" i="1"/>
  <c r="BH9" i="1" s="1"/>
  <c r="BF11" i="1"/>
  <c r="BH11" i="1" s="1"/>
  <c r="BF13" i="1"/>
  <c r="BH13" i="1" s="1"/>
  <c r="BF15" i="1"/>
  <c r="BH15" i="1" s="1"/>
  <c r="BF17" i="1"/>
  <c r="BH17" i="1" s="1"/>
  <c r="BF19" i="1"/>
  <c r="BH19" i="1" s="1"/>
  <c r="BF21" i="1"/>
  <c r="BH21" i="1" s="1"/>
  <c r="BF23" i="1"/>
  <c r="BH23" i="1" s="1"/>
  <c r="BF25" i="1"/>
  <c r="BH25" i="1" s="1"/>
  <c r="BF27" i="1"/>
  <c r="BH27" i="1" s="1"/>
  <c r="BF29" i="1"/>
  <c r="BH29" i="1" s="1"/>
  <c r="BF31" i="1"/>
  <c r="BH31" i="1" s="1"/>
  <c r="BF33" i="1"/>
  <c r="BH33" i="1" s="1"/>
  <c r="BF35" i="1"/>
  <c r="BH35" i="1" s="1"/>
  <c r="BF37" i="1"/>
  <c r="BH37" i="1" s="1"/>
  <c r="BF39" i="1"/>
  <c r="BH39" i="1" s="1"/>
  <c r="BF41" i="1"/>
  <c r="BH41" i="1" s="1"/>
  <c r="BF43" i="1"/>
  <c r="BH43" i="1" s="1"/>
  <c r="BF45" i="1"/>
  <c r="BH45" i="1" s="1"/>
  <c r="BF47" i="1"/>
  <c r="BH47" i="1" s="1"/>
  <c r="BF49" i="1"/>
  <c r="BH49" i="1" s="1"/>
  <c r="BF51" i="1"/>
  <c r="BH51" i="1" s="1"/>
  <c r="BF53" i="1"/>
  <c r="BH53" i="1" s="1"/>
  <c r="BF55" i="1"/>
  <c r="BH55" i="1" s="1"/>
  <c r="BF57" i="1"/>
  <c r="BH57" i="1" s="1"/>
  <c r="BF59" i="1"/>
  <c r="BH59" i="1" s="1"/>
  <c r="BF61" i="1"/>
  <c r="BH61" i="1" s="1"/>
  <c r="BF63" i="1"/>
  <c r="BH63" i="1" s="1"/>
  <c r="BF65" i="1"/>
  <c r="BH65" i="1" s="1"/>
  <c r="BF67" i="1"/>
  <c r="BH67" i="1" s="1"/>
  <c r="BF69" i="1"/>
  <c r="BH69" i="1" s="1"/>
  <c r="BF71" i="1"/>
  <c r="BH71" i="1" s="1"/>
  <c r="BF73" i="1"/>
  <c r="BH73" i="1" s="1"/>
  <c r="BF75" i="1"/>
  <c r="BH75" i="1" s="1"/>
  <c r="BF77" i="1"/>
  <c r="BH77" i="1" s="1"/>
  <c r="BF79" i="1"/>
  <c r="BH79" i="1" s="1"/>
  <c r="BF81" i="1"/>
  <c r="BH81" i="1" s="1"/>
  <c r="BF83" i="1"/>
  <c r="BH83" i="1" s="1"/>
  <c r="BF85" i="1"/>
  <c r="BH85" i="1" s="1"/>
  <c r="BF87" i="1"/>
  <c r="BH87" i="1" s="1"/>
  <c r="BF89" i="1"/>
  <c r="BH89" i="1" s="1"/>
  <c r="BF91" i="1"/>
  <c r="BH91" i="1" s="1"/>
  <c r="BF93" i="1"/>
  <c r="BH93" i="1" s="1"/>
  <c r="BF95" i="1"/>
  <c r="BH95" i="1" s="1"/>
  <c r="BF97" i="1"/>
  <c r="BH97" i="1" s="1"/>
  <c r="BF99" i="1"/>
  <c r="BH99" i="1" s="1"/>
  <c r="BF101" i="1"/>
  <c r="BH101" i="1" s="1"/>
  <c r="BF2" i="1"/>
  <c r="BH2" i="1" s="1"/>
  <c r="BF4" i="1"/>
  <c r="BH4" i="1" s="1"/>
  <c r="BF6" i="1"/>
  <c r="BH6" i="1" s="1"/>
  <c r="BF8" i="1"/>
  <c r="BH8" i="1" s="1"/>
  <c r="BF10" i="1"/>
  <c r="BH10" i="1" s="1"/>
  <c r="BF12" i="1"/>
  <c r="BH12" i="1" s="1"/>
  <c r="BF14" i="1"/>
  <c r="BF16" i="1"/>
  <c r="BH16" i="1" s="1"/>
  <c r="BF18" i="1"/>
  <c r="BH18" i="1" s="1"/>
  <c r="BF20" i="1"/>
  <c r="BH20" i="1" s="1"/>
  <c r="BF22" i="1"/>
  <c r="BH22" i="1" s="1"/>
  <c r="BF24" i="1"/>
  <c r="BH24" i="1" s="1"/>
  <c r="BF26" i="1"/>
  <c r="BH26" i="1" s="1"/>
  <c r="BF28" i="1"/>
  <c r="BH28" i="1" s="1"/>
  <c r="BF30" i="1"/>
  <c r="BH30" i="1" s="1"/>
  <c r="BF32" i="1"/>
  <c r="BH32" i="1" s="1"/>
  <c r="BF34" i="1"/>
  <c r="BH34" i="1" s="1"/>
  <c r="BF36" i="1"/>
  <c r="BH36" i="1" s="1"/>
  <c r="BF38" i="1"/>
  <c r="BH38" i="1" s="1"/>
  <c r="BF40" i="1"/>
  <c r="BH40" i="1" s="1"/>
  <c r="BF42" i="1"/>
  <c r="BH42" i="1" s="1"/>
  <c r="BF44" i="1"/>
  <c r="BH44" i="1" s="1"/>
  <c r="BF46" i="1"/>
  <c r="BH46" i="1" s="1"/>
  <c r="BF48" i="1"/>
  <c r="BH48" i="1" s="1"/>
  <c r="BF50" i="1"/>
  <c r="BH50" i="1" s="1"/>
  <c r="BF52" i="1"/>
  <c r="BH52" i="1" s="1"/>
  <c r="BF54" i="1"/>
  <c r="BH54" i="1" s="1"/>
  <c r="BF56" i="1"/>
  <c r="BH56" i="1" s="1"/>
  <c r="BF58" i="1"/>
  <c r="BH58" i="1" s="1"/>
  <c r="BF60" i="1"/>
  <c r="BH60" i="1" s="1"/>
  <c r="BF62" i="1"/>
  <c r="BH62" i="1" s="1"/>
  <c r="BF64" i="1"/>
  <c r="BH64" i="1" s="1"/>
  <c r="BF66" i="1"/>
  <c r="BH66" i="1" s="1"/>
  <c r="BF68" i="1"/>
  <c r="BH68" i="1" s="1"/>
  <c r="BF70" i="1"/>
  <c r="BH70" i="1" s="1"/>
  <c r="BF72" i="1"/>
  <c r="BH72" i="1" s="1"/>
  <c r="BF74" i="1"/>
  <c r="BH74" i="1" s="1"/>
  <c r="BF76" i="1"/>
  <c r="BH76" i="1" s="1"/>
  <c r="BF78" i="1"/>
  <c r="BH78" i="1" s="1"/>
  <c r="BF80" i="1"/>
  <c r="BH80" i="1" s="1"/>
  <c r="BF82" i="1"/>
  <c r="BH82" i="1" s="1"/>
  <c r="BF84" i="1"/>
  <c r="BH84" i="1" s="1"/>
  <c r="BF86" i="1"/>
  <c r="BH86" i="1" s="1"/>
  <c r="BF88" i="1"/>
  <c r="BH88" i="1" s="1"/>
  <c r="BF90" i="1"/>
  <c r="BH90" i="1" s="1"/>
  <c r="BF92" i="1"/>
  <c r="BH92" i="1" s="1"/>
  <c r="BF94" i="1"/>
  <c r="BH94" i="1" s="1"/>
  <c r="BF96" i="1"/>
  <c r="BH96" i="1" s="1"/>
  <c r="BF98" i="1"/>
  <c r="BH98" i="1" s="1"/>
  <c r="BF100" i="1"/>
  <c r="BH100" i="1" s="1"/>
  <c r="BL11" i="1" l="1"/>
  <c r="BL9" i="1"/>
  <c r="BL5" i="1"/>
  <c r="BL10" i="1"/>
  <c r="BL6" i="1"/>
  <c r="BL4" i="1"/>
  <c r="BL22" i="1" l="1" a="1"/>
  <c r="BL22" i="1" s="1"/>
  <c r="BM22" i="1" a="1"/>
  <c r="BM22" i="1" s="1"/>
  <c r="BL21" i="1"/>
  <c r="BL17" i="1"/>
  <c r="BL15" i="1"/>
  <c r="BL12" i="1"/>
  <c r="BL16" i="1"/>
  <c r="BM12" i="1" l="1"/>
  <c r="BN12" i="1" s="1"/>
  <c r="BL25" i="1"/>
  <c r="BN22" i="1"/>
  <c r="BL18" i="1"/>
  <c r="BL26" i="1" l="1"/>
  <c r="BL27" i="1"/>
</calcChain>
</file>

<file path=xl/sharedStrings.xml><?xml version="1.0" encoding="utf-8"?>
<sst xmlns="http://schemas.openxmlformats.org/spreadsheetml/2006/main" count="4474" uniqueCount="30">
  <si>
    <t>B</t>
  </si>
  <si>
    <t>D</t>
  </si>
  <si>
    <t>C</t>
  </si>
  <si>
    <t>A</t>
  </si>
  <si>
    <t>Question</t>
  </si>
  <si>
    <t>My Answers</t>
  </si>
  <si>
    <t>Top Answer</t>
  </si>
  <si>
    <t>Wrong</t>
  </si>
  <si>
    <t>Confidence</t>
  </si>
  <si>
    <t>Confidence Breakdown</t>
  </si>
  <si>
    <t>HIGH</t>
  </si>
  <si>
    <t>MODERATE</t>
  </si>
  <si>
    <t>LOW</t>
  </si>
  <si>
    <t>Wrong Answer Breakdown</t>
  </si>
  <si>
    <t>TOTAL</t>
  </si>
  <si>
    <t>Correct Answer Breakdown</t>
  </si>
  <si>
    <t>Potential Score</t>
  </si>
  <si>
    <t>Best Possible</t>
  </si>
  <si>
    <t>Worst Possible</t>
  </si>
  <si>
    <t>Most Likely</t>
  </si>
  <si>
    <t>Double?</t>
  </si>
  <si>
    <t>Possible Doubles</t>
  </si>
  <si>
    <t>HAVE ONE</t>
  </si>
  <si>
    <t>X</t>
  </si>
  <si>
    <t>Created by
Lt. Michael Joy</t>
  </si>
  <si>
    <t>C </t>
  </si>
  <si>
    <t> B</t>
  </si>
  <si>
    <t>A </t>
  </si>
  <si>
    <t>D </t>
  </si>
  <si>
    <t>Version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</si>
</sst>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399945066682943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2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</cellXfs>
  <cellStyles count="1">
    <cellStyle name="Normal" xfId="0" builtinId="0"/>
  </cellStyles>
  <dxfs count="116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  <dxf>
      <fill>
        <patternFill>
          <bgColor theme="6" tint="0.59996337778862885"/>
        </patternFill>
      </fill>
    </dxf>
    <dxf>
      <fill>
        <patternFill>
          <bgColor rgb="FFF6FCA2"/>
        </patternFill>
      </fill>
    </dxf>
    <dxf>
      <fill>
        <patternFill>
          <bgColor rgb="FFE8A2A2"/>
        </patternFill>
      </fill>
    </dxf>
  </dxfs>
  <tableStyles count="0" defaultTableStyle="TableStyleMedium9" defaultPivotStyle="PivotStyleLight16"/>
  <colors>
    <mruColors>
      <color rgb="FFE8A2A2"/>
      <color rgb="FFF6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K34" sqref="BK34"/>
    </sheetView>
  </sheetViews>
  <sheetFormatPr defaultColWidth="8.85546875" defaultRowHeight="15" x14ac:dyDescent="0.25"/>
  <cols>
    <col min="1" max="1" width="9.140625" style="4" bestFit="1" customWidth="1"/>
    <col min="2" max="2" width="11.7109375" style="23" bestFit="1" customWidth="1"/>
    <col min="3" max="3" width="3" style="23" customWidth="1"/>
    <col min="4" max="53" width="4.140625" style="23" hidden="1" customWidth="1"/>
    <col min="54" max="57" width="4.7109375" style="23" customWidth="1"/>
    <col min="58" max="58" width="11.140625" style="23" bestFit="1" customWidth="1"/>
    <col min="59" max="59" width="11.42578125" style="7" bestFit="1" customWidth="1"/>
    <col min="60" max="60" width="7.85546875" style="7" hidden="1" customWidth="1"/>
    <col min="61" max="61" width="8.85546875" style="23" hidden="1" customWidth="1"/>
    <col min="62" max="62" width="8.85546875" style="7"/>
    <col min="63" max="63" width="14.85546875" style="7" customWidth="1"/>
    <col min="64" max="64" width="12.140625" style="7" customWidth="1"/>
    <col min="65" max="16384" width="8.85546875" style="7"/>
  </cols>
  <sheetData>
    <row r="1" spans="1:66" s="4" customFormat="1" x14ac:dyDescent="0.25">
      <c r="A1" s="2" t="s">
        <v>4</v>
      </c>
      <c r="B1" s="2" t="s">
        <v>5</v>
      </c>
      <c r="C1" s="3"/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2">
        <v>19</v>
      </c>
      <c r="W1" s="2">
        <v>20</v>
      </c>
      <c r="X1" s="2">
        <v>21</v>
      </c>
      <c r="Y1" s="2">
        <v>22</v>
      </c>
      <c r="Z1" s="2">
        <v>23</v>
      </c>
      <c r="AA1" s="2">
        <v>24</v>
      </c>
      <c r="AB1" s="2">
        <v>25</v>
      </c>
      <c r="AC1" s="2">
        <v>26</v>
      </c>
      <c r="AD1" s="2">
        <v>27</v>
      </c>
      <c r="AE1" s="2">
        <v>28</v>
      </c>
      <c r="AF1" s="2">
        <v>29</v>
      </c>
      <c r="AG1" s="2">
        <v>30</v>
      </c>
      <c r="AH1" s="2">
        <v>31</v>
      </c>
      <c r="AI1" s="2">
        <v>32</v>
      </c>
      <c r="AJ1" s="2">
        <v>33</v>
      </c>
      <c r="AK1" s="2">
        <v>34</v>
      </c>
      <c r="AL1" s="2">
        <v>35</v>
      </c>
      <c r="AM1" s="2">
        <v>36</v>
      </c>
      <c r="AN1" s="2">
        <v>37</v>
      </c>
      <c r="AO1" s="2">
        <v>38</v>
      </c>
      <c r="AP1" s="2">
        <v>39</v>
      </c>
      <c r="AQ1" s="2">
        <v>40</v>
      </c>
      <c r="AR1" s="2">
        <v>41</v>
      </c>
      <c r="AS1" s="2">
        <v>42</v>
      </c>
      <c r="AT1" s="2">
        <v>43</v>
      </c>
      <c r="AU1" s="2">
        <v>44</v>
      </c>
      <c r="AV1" s="2">
        <v>45</v>
      </c>
      <c r="AW1" s="2">
        <v>46</v>
      </c>
      <c r="AX1" s="2">
        <v>47</v>
      </c>
      <c r="AY1" s="2">
        <v>48</v>
      </c>
      <c r="AZ1" s="2">
        <v>49</v>
      </c>
      <c r="BA1" s="2">
        <v>50</v>
      </c>
      <c r="BB1" s="2" t="s">
        <v>3</v>
      </c>
      <c r="BC1" s="2" t="s">
        <v>0</v>
      </c>
      <c r="BD1" s="2" t="s">
        <v>2</v>
      </c>
      <c r="BE1" s="2" t="s">
        <v>1</v>
      </c>
      <c r="BF1" s="2" t="s">
        <v>8</v>
      </c>
      <c r="BG1" s="2" t="s">
        <v>6</v>
      </c>
      <c r="BH1" s="2" t="s">
        <v>20</v>
      </c>
      <c r="BI1" s="2" t="s">
        <v>7</v>
      </c>
      <c r="BK1" s="4" t="s">
        <v>29</v>
      </c>
    </row>
    <row r="2" spans="1:66" x14ac:dyDescent="0.25">
      <c r="A2" s="2">
        <v>1</v>
      </c>
      <c r="B2" s="1"/>
      <c r="C2" s="6"/>
      <c r="D2" s="5" t="s">
        <v>2</v>
      </c>
      <c r="E2" s="5" t="s">
        <v>2</v>
      </c>
      <c r="F2" s="5" t="s">
        <v>2</v>
      </c>
      <c r="G2" s="5" t="s">
        <v>0</v>
      </c>
      <c r="H2" s="5" t="s">
        <v>0</v>
      </c>
      <c r="I2" s="5" t="s">
        <v>2</v>
      </c>
      <c r="J2" s="5" t="s">
        <v>2</v>
      </c>
      <c r="K2" s="5" t="s">
        <v>2</v>
      </c>
      <c r="L2" s="5" t="s">
        <v>0</v>
      </c>
      <c r="M2" s="5" t="s">
        <v>2</v>
      </c>
      <c r="N2" s="5" t="s">
        <v>0</v>
      </c>
      <c r="O2" s="5" t="s">
        <v>0</v>
      </c>
      <c r="P2" s="5" t="s">
        <v>2</v>
      </c>
      <c r="Q2" s="5" t="s">
        <v>2</v>
      </c>
      <c r="R2" s="5" t="s">
        <v>2</v>
      </c>
      <c r="S2" s="5" t="s">
        <v>2</v>
      </c>
      <c r="T2" s="5" t="s">
        <v>0</v>
      </c>
      <c r="U2" s="5" t="s">
        <v>0</v>
      </c>
      <c r="V2" s="5" t="s">
        <v>2</v>
      </c>
      <c r="W2" s="5" t="s">
        <v>0</v>
      </c>
      <c r="X2" s="5" t="s">
        <v>0</v>
      </c>
      <c r="Y2" s="5" t="s">
        <v>2</v>
      </c>
      <c r="Z2" s="5" t="s">
        <v>2</v>
      </c>
      <c r="AA2" s="5" t="s">
        <v>0</v>
      </c>
      <c r="AB2" s="5" t="s">
        <v>0</v>
      </c>
      <c r="AC2" s="5" t="s">
        <v>0</v>
      </c>
      <c r="AD2" s="5" t="s">
        <v>2</v>
      </c>
      <c r="AE2" s="5" t="s">
        <v>2</v>
      </c>
      <c r="AF2" s="5" t="s">
        <v>2</v>
      </c>
      <c r="AG2" s="5" t="s">
        <v>2</v>
      </c>
      <c r="AH2" s="5" t="s">
        <v>2</v>
      </c>
      <c r="AI2" s="5" t="s">
        <v>0</v>
      </c>
      <c r="AJ2" s="5" t="s">
        <v>2</v>
      </c>
      <c r="AK2" s="5" t="s">
        <v>3</v>
      </c>
      <c r="AL2" s="5" t="s">
        <v>2</v>
      </c>
      <c r="AM2" s="5" t="s">
        <v>2</v>
      </c>
      <c r="AN2" s="5" t="s">
        <v>2</v>
      </c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>
        <f t="shared" ref="BB2:BB33" si="0">COUNTIF($D2:$BA2,"A")</f>
        <v>1</v>
      </c>
      <c r="BC2" s="5">
        <f t="shared" ref="BC2:BC33" si="1">COUNTIF($D2:$BA2,"B")</f>
        <v>13</v>
      </c>
      <c r="BD2" s="5">
        <f t="shared" ref="BD2:BD33" si="2">COUNTIF($D2:$BA2,"C")</f>
        <v>23</v>
      </c>
      <c r="BE2" s="5">
        <f t="shared" ref="BE2:BE33" si="3">COUNTIF($D2:$BA2,"D")</f>
        <v>0</v>
      </c>
      <c r="BF2" s="5" t="str">
        <f>IF(LARGE($BB2:$BE2,2)=0,"HIGH",IF(MAX($BB2:$BE2)/LARGE($BB2:$BE2,2)&gt;=2,"HIGH",IF(MAX($BB2:BE2)/LARGE($BB2:$BE2,2)&gt;=1.5,"MODERATE","LOW")))</f>
        <v>MODERATE</v>
      </c>
      <c r="BG2" s="5" t="str">
        <f>INDEX($BB$1:$BE$1,1,MATCH(MAX($BB2:$BE2),$BB$2:$BE$2,0))</f>
        <v>C</v>
      </c>
      <c r="BH2" s="5" t="str">
        <f t="shared" ref="BH2:BH33" si="4">IF(BF2="HIGH","N/A",IF(BF2="MODERATE","N/A",IF(LARGE($BB2:$BE2,2)&gt;MAX($BB2:$BE2)-3,INDEX($BB$1:$BE$1,1,MATCH(LARGE($BB2:$BE2,2),$BB2:$BE2,0)),"N/A")))</f>
        <v>N/A</v>
      </c>
      <c r="BI2" s="5">
        <f t="shared" ref="BI2:BI33" si="5">IF(BG2=B2,0,1)</f>
        <v>1</v>
      </c>
    </row>
    <row r="3" spans="1:66" ht="15.75" thickBot="1" x14ac:dyDescent="0.3">
      <c r="A3" s="2">
        <v>2</v>
      </c>
      <c r="B3" s="1"/>
      <c r="C3" s="6"/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2</v>
      </c>
      <c r="N3" s="5" t="s">
        <v>2</v>
      </c>
      <c r="O3" s="5" t="s">
        <v>2</v>
      </c>
      <c r="P3" s="5" t="s">
        <v>2</v>
      </c>
      <c r="Q3" s="5" t="s">
        <v>2</v>
      </c>
      <c r="R3" s="5" t="s">
        <v>2</v>
      </c>
      <c r="S3" s="5" t="s">
        <v>2</v>
      </c>
      <c r="T3" s="5" t="s">
        <v>1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</v>
      </c>
      <c r="Z3" s="5" t="s">
        <v>2</v>
      </c>
      <c r="AA3" s="5" t="s">
        <v>2</v>
      </c>
      <c r="AB3" s="5" t="s">
        <v>2</v>
      </c>
      <c r="AC3" s="5" t="s">
        <v>2</v>
      </c>
      <c r="AD3" s="5" t="s">
        <v>2</v>
      </c>
      <c r="AE3" s="5" t="s">
        <v>1</v>
      </c>
      <c r="AF3" s="5" t="s">
        <v>2</v>
      </c>
      <c r="AG3" s="5" t="s">
        <v>2</v>
      </c>
      <c r="AH3" s="5" t="s">
        <v>2</v>
      </c>
      <c r="AI3" s="5" t="s">
        <v>2</v>
      </c>
      <c r="AJ3" s="5" t="s">
        <v>2</v>
      </c>
      <c r="AK3" s="5" t="s">
        <v>2</v>
      </c>
      <c r="AL3" s="5" t="s">
        <v>2</v>
      </c>
      <c r="AM3" s="5" t="s">
        <v>2</v>
      </c>
      <c r="AN3" s="5" t="s">
        <v>2</v>
      </c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>
        <f t="shared" si="0"/>
        <v>0</v>
      </c>
      <c r="BC3" s="5">
        <f t="shared" si="1"/>
        <v>0</v>
      </c>
      <c r="BD3" s="5">
        <f t="shared" si="2"/>
        <v>35</v>
      </c>
      <c r="BE3" s="5">
        <f t="shared" si="3"/>
        <v>2</v>
      </c>
      <c r="BF3" s="5" t="str">
        <f>IF(LARGE($BB3:$BE3,2)=0,"HIGH",IF(MAX($BB3:$BE3)/LARGE($BB3:$BE3,2)&gt;=2,"HIGH",IF(MAX($BB3:BE3)/LARGE($BB3:$BE3,2)&gt;=1.5,"MODERATE","LOW")))</f>
        <v>HIGH</v>
      </c>
      <c r="BG3" s="5" t="str">
        <f>INDEX($BB$1:$BE$1,1,MATCH(MAX($BB3:$BE3),$BB3:$BE3,0))</f>
        <v>C</v>
      </c>
      <c r="BH3" s="5" t="str">
        <f t="shared" si="4"/>
        <v>N/A</v>
      </c>
      <c r="BI3" s="5">
        <f t="shared" si="5"/>
        <v>1</v>
      </c>
      <c r="BK3" s="26" t="s">
        <v>9</v>
      </c>
      <c r="BL3" s="26"/>
    </row>
    <row r="4" spans="1:66" x14ac:dyDescent="0.25">
      <c r="A4" s="2">
        <v>3</v>
      </c>
      <c r="B4" s="1"/>
      <c r="C4" s="6"/>
      <c r="D4" s="5" t="s">
        <v>2</v>
      </c>
      <c r="E4" s="5" t="s">
        <v>3</v>
      </c>
      <c r="F4" s="5" t="s">
        <v>3</v>
      </c>
      <c r="G4" s="5" t="s">
        <v>3</v>
      </c>
      <c r="H4" s="5" t="s">
        <v>3</v>
      </c>
      <c r="I4" s="5" t="s">
        <v>3</v>
      </c>
      <c r="J4" s="5" t="s">
        <v>3</v>
      </c>
      <c r="K4" s="5" t="s">
        <v>2</v>
      </c>
      <c r="L4" s="5" t="s">
        <v>3</v>
      </c>
      <c r="M4" s="5" t="s">
        <v>0</v>
      </c>
      <c r="N4" s="5" t="s">
        <v>3</v>
      </c>
      <c r="O4" s="5" t="s">
        <v>3</v>
      </c>
      <c r="P4" s="5" t="s">
        <v>3</v>
      </c>
      <c r="Q4" s="5" t="s">
        <v>3</v>
      </c>
      <c r="R4" s="5" t="s">
        <v>3</v>
      </c>
      <c r="S4" s="5" t="s">
        <v>3</v>
      </c>
      <c r="T4" s="5" t="s">
        <v>3</v>
      </c>
      <c r="U4" s="5" t="s">
        <v>3</v>
      </c>
      <c r="V4" s="5" t="s">
        <v>0</v>
      </c>
      <c r="W4" s="5" t="s">
        <v>3</v>
      </c>
      <c r="X4" s="5" t="s">
        <v>0</v>
      </c>
      <c r="Y4" s="5" t="s">
        <v>2</v>
      </c>
      <c r="Z4" s="5" t="s">
        <v>3</v>
      </c>
      <c r="AA4" s="5" t="s">
        <v>2</v>
      </c>
      <c r="AB4" s="5" t="s">
        <v>3</v>
      </c>
      <c r="AC4" s="5" t="s">
        <v>0</v>
      </c>
      <c r="AD4" s="5" t="s">
        <v>3</v>
      </c>
      <c r="AE4" s="5" t="s">
        <v>3</v>
      </c>
      <c r="AF4" s="5" t="s">
        <v>0</v>
      </c>
      <c r="AG4" s="5" t="s">
        <v>3</v>
      </c>
      <c r="AH4" s="5" t="s">
        <v>3</v>
      </c>
      <c r="AI4" s="5" t="s">
        <v>2</v>
      </c>
      <c r="AJ4" s="5" t="s">
        <v>3</v>
      </c>
      <c r="AK4" s="5" t="s">
        <v>3</v>
      </c>
      <c r="AL4" s="5" t="s">
        <v>3</v>
      </c>
      <c r="AM4" s="5" t="s">
        <v>3</v>
      </c>
      <c r="AN4" s="5" t="s">
        <v>3</v>
      </c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>
        <f t="shared" si="0"/>
        <v>27</v>
      </c>
      <c r="BC4" s="5">
        <f t="shared" si="1"/>
        <v>5</v>
      </c>
      <c r="BD4" s="5">
        <f t="shared" si="2"/>
        <v>5</v>
      </c>
      <c r="BE4" s="5">
        <f t="shared" si="3"/>
        <v>0</v>
      </c>
      <c r="BF4" s="5" t="str">
        <f>IF(LARGE($BB4:$BE4,2)=0,"HIGH",IF(MAX($BB4:$BE4)/LARGE($BB4:$BE4,2)&gt;=2,"HIGH",IF(MAX($BB4:BE4)/LARGE($BB4:$BE4,2)&gt;=1.5,"MODERATE","LOW")))</f>
        <v>HIGH</v>
      </c>
      <c r="BG4" s="5" t="str">
        <f t="shared" ref="BG4:BG67" si="6">INDEX($BB$1:$BE$1,1,MATCH(MAX($BB4:$BE4),$BB4:$BE4,0))</f>
        <v>A</v>
      </c>
      <c r="BH4" s="5" t="str">
        <f t="shared" si="4"/>
        <v>N/A</v>
      </c>
      <c r="BI4" s="5">
        <f t="shared" si="5"/>
        <v>1</v>
      </c>
      <c r="BK4" s="8" t="s">
        <v>10</v>
      </c>
      <c r="BL4" s="8">
        <f>COUNTIF($BF$2:$BF$121,$BK4)</f>
        <v>100</v>
      </c>
    </row>
    <row r="5" spans="1:66" x14ac:dyDescent="0.25">
      <c r="A5" s="2">
        <v>4</v>
      </c>
      <c r="B5" s="1"/>
      <c r="C5" s="6"/>
      <c r="D5" s="5" t="s">
        <v>3</v>
      </c>
      <c r="E5" s="5" t="s">
        <v>3</v>
      </c>
      <c r="F5" s="5" t="s">
        <v>3</v>
      </c>
      <c r="G5" s="5" t="s">
        <v>3</v>
      </c>
      <c r="H5" s="5" t="s">
        <v>3</v>
      </c>
      <c r="I5" s="5" t="s">
        <v>0</v>
      </c>
      <c r="J5" s="5" t="s">
        <v>3</v>
      </c>
      <c r="K5" s="5" t="s">
        <v>3</v>
      </c>
      <c r="L5" s="5" t="s">
        <v>3</v>
      </c>
      <c r="M5" s="5" t="s">
        <v>3</v>
      </c>
      <c r="N5" s="5" t="s">
        <v>3</v>
      </c>
      <c r="O5" s="5" t="s">
        <v>3</v>
      </c>
      <c r="P5" s="5" t="s">
        <v>3</v>
      </c>
      <c r="Q5" s="5" t="s">
        <v>3</v>
      </c>
      <c r="R5" s="5" t="s">
        <v>3</v>
      </c>
      <c r="S5" s="5" t="s">
        <v>3</v>
      </c>
      <c r="T5" s="5" t="s">
        <v>3</v>
      </c>
      <c r="U5" s="5" t="s">
        <v>3</v>
      </c>
      <c r="V5" s="5" t="s">
        <v>3</v>
      </c>
      <c r="W5" s="5" t="s">
        <v>3</v>
      </c>
      <c r="X5" s="5" t="s">
        <v>3</v>
      </c>
      <c r="Y5" s="5" t="s">
        <v>3</v>
      </c>
      <c r="Z5" s="5" t="s">
        <v>3</v>
      </c>
      <c r="AA5" s="5" t="s">
        <v>3</v>
      </c>
      <c r="AB5" s="5" t="s">
        <v>3</v>
      </c>
      <c r="AC5" s="5" t="s">
        <v>2</v>
      </c>
      <c r="AD5" s="5" t="s">
        <v>3</v>
      </c>
      <c r="AE5" s="5" t="s">
        <v>0</v>
      </c>
      <c r="AF5" s="5" t="s">
        <v>3</v>
      </c>
      <c r="AG5" s="5" t="s">
        <v>3</v>
      </c>
      <c r="AH5" s="5" t="s">
        <v>3</v>
      </c>
      <c r="AI5" s="5" t="s">
        <v>3</v>
      </c>
      <c r="AJ5" s="5" t="s">
        <v>3</v>
      </c>
      <c r="AK5" s="5" t="s">
        <v>3</v>
      </c>
      <c r="AL5" s="5" t="s">
        <v>3</v>
      </c>
      <c r="AM5" s="5" t="s">
        <v>3</v>
      </c>
      <c r="AN5" s="5" t="s">
        <v>3</v>
      </c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>
        <f t="shared" si="0"/>
        <v>34</v>
      </c>
      <c r="BC5" s="5">
        <f t="shared" si="1"/>
        <v>2</v>
      </c>
      <c r="BD5" s="5">
        <f t="shared" si="2"/>
        <v>1</v>
      </c>
      <c r="BE5" s="5">
        <f t="shared" si="3"/>
        <v>0</v>
      </c>
      <c r="BF5" s="5" t="str">
        <f>IF(LARGE($BB5:$BE5,2)=0,"HIGH",IF(MAX($BB5:$BE5)/LARGE($BB5:$BE5,2)&gt;=2,"HIGH",IF(MAX($BB5:BE5)/LARGE($BB5:$BE5,2)&gt;=1.5,"MODERATE","LOW")))</f>
        <v>HIGH</v>
      </c>
      <c r="BG5" s="5" t="str">
        <f t="shared" si="6"/>
        <v>A</v>
      </c>
      <c r="BH5" s="5" t="str">
        <f t="shared" si="4"/>
        <v>N/A</v>
      </c>
      <c r="BI5" s="5">
        <f t="shared" si="5"/>
        <v>1</v>
      </c>
      <c r="BK5" s="2" t="s">
        <v>11</v>
      </c>
      <c r="BL5" s="8">
        <f>COUNTIF($BF$2:$BF$121,$BK5)</f>
        <v>14</v>
      </c>
    </row>
    <row r="6" spans="1:66" x14ac:dyDescent="0.25">
      <c r="A6" s="2">
        <v>5</v>
      </c>
      <c r="B6" s="1"/>
      <c r="C6" s="6"/>
      <c r="D6" s="5" t="s">
        <v>3</v>
      </c>
      <c r="E6" s="5" t="s">
        <v>2</v>
      </c>
      <c r="F6" s="5" t="s">
        <v>3</v>
      </c>
      <c r="G6" s="5" t="s">
        <v>3</v>
      </c>
      <c r="H6" s="5" t="s">
        <v>3</v>
      </c>
      <c r="I6" s="5" t="s">
        <v>1</v>
      </c>
      <c r="J6" s="5" t="s">
        <v>1</v>
      </c>
      <c r="K6" s="5" t="s">
        <v>2</v>
      </c>
      <c r="L6" s="5" t="s">
        <v>1</v>
      </c>
      <c r="M6" s="5" t="s">
        <v>3</v>
      </c>
      <c r="N6" s="5" t="s">
        <v>3</v>
      </c>
      <c r="O6" s="5" t="s">
        <v>3</v>
      </c>
      <c r="P6" s="5" t="s">
        <v>0</v>
      </c>
      <c r="Q6" s="5" t="s">
        <v>3</v>
      </c>
      <c r="R6" s="5" t="s">
        <v>0</v>
      </c>
      <c r="S6" s="5" t="s">
        <v>3</v>
      </c>
      <c r="T6" s="5" t="s">
        <v>3</v>
      </c>
      <c r="U6" s="5" t="s">
        <v>3</v>
      </c>
      <c r="V6" s="5" t="s">
        <v>3</v>
      </c>
      <c r="W6" s="5" t="s">
        <v>0</v>
      </c>
      <c r="X6" s="5" t="s">
        <v>0</v>
      </c>
      <c r="Y6" s="5" t="s">
        <v>3</v>
      </c>
      <c r="Z6" s="5" t="s">
        <v>1</v>
      </c>
      <c r="AA6" s="5" t="s">
        <v>3</v>
      </c>
      <c r="AB6" s="5" t="s">
        <v>3</v>
      </c>
      <c r="AC6" s="5" t="s">
        <v>3</v>
      </c>
      <c r="AD6" s="5" t="s">
        <v>3</v>
      </c>
      <c r="AE6" s="5" t="s">
        <v>3</v>
      </c>
      <c r="AF6" s="5" t="s">
        <v>3</v>
      </c>
      <c r="AG6" s="5" t="s">
        <v>3</v>
      </c>
      <c r="AH6" s="5" t="s">
        <v>3</v>
      </c>
      <c r="AI6" s="5" t="s">
        <v>3</v>
      </c>
      <c r="AJ6" s="5" t="s">
        <v>3</v>
      </c>
      <c r="AK6" s="5" t="s">
        <v>3</v>
      </c>
      <c r="AL6" s="5" t="s">
        <v>3</v>
      </c>
      <c r="AM6" s="5" t="s">
        <v>3</v>
      </c>
      <c r="AN6" s="5" t="s">
        <v>3</v>
      </c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>
        <f t="shared" si="0"/>
        <v>27</v>
      </c>
      <c r="BC6" s="5">
        <f t="shared" si="1"/>
        <v>4</v>
      </c>
      <c r="BD6" s="5">
        <f t="shared" si="2"/>
        <v>2</v>
      </c>
      <c r="BE6" s="5">
        <f t="shared" si="3"/>
        <v>4</v>
      </c>
      <c r="BF6" s="5" t="str">
        <f>IF(LARGE($BB6:$BE6,2)=0,"HIGH",IF(MAX($BB6:$BE6)/LARGE($BB6:$BE6,2)&gt;=2,"HIGH",IF(MAX($BB6:BE6)/LARGE($BB6:$BE6,2)&gt;=1.5,"MODERATE","LOW")))</f>
        <v>HIGH</v>
      </c>
      <c r="BG6" s="5" t="str">
        <f t="shared" si="6"/>
        <v>A</v>
      </c>
      <c r="BH6" s="5" t="str">
        <f t="shared" si="4"/>
        <v>N/A</v>
      </c>
      <c r="BI6" s="5">
        <f t="shared" si="5"/>
        <v>1</v>
      </c>
      <c r="BK6" s="2" t="s">
        <v>12</v>
      </c>
      <c r="BL6" s="8">
        <f>COUNTIF($BF$2:$BF$121,$BK6)</f>
        <v>6</v>
      </c>
    </row>
    <row r="7" spans="1:66" x14ac:dyDescent="0.25">
      <c r="A7" s="2">
        <v>6</v>
      </c>
      <c r="B7" s="1"/>
      <c r="C7" s="6"/>
      <c r="D7" s="5" t="s">
        <v>2</v>
      </c>
      <c r="E7" s="5" t="s">
        <v>2</v>
      </c>
      <c r="F7" s="5" t="s">
        <v>2</v>
      </c>
      <c r="G7" s="5" t="s">
        <v>2</v>
      </c>
      <c r="H7" s="5" t="s">
        <v>2</v>
      </c>
      <c r="I7" s="5" t="s">
        <v>2</v>
      </c>
      <c r="J7" s="5" t="s">
        <v>2</v>
      </c>
      <c r="K7" s="5" t="s">
        <v>2</v>
      </c>
      <c r="L7" s="5" t="s">
        <v>2</v>
      </c>
      <c r="M7" s="5" t="s">
        <v>2</v>
      </c>
      <c r="N7" s="5" t="s">
        <v>2</v>
      </c>
      <c r="O7" s="5" t="s">
        <v>2</v>
      </c>
      <c r="P7" s="5" t="s">
        <v>2</v>
      </c>
      <c r="Q7" s="5" t="s">
        <v>2</v>
      </c>
      <c r="R7" s="5" t="s">
        <v>0</v>
      </c>
      <c r="S7" s="5" t="s">
        <v>2</v>
      </c>
      <c r="T7" s="5" t="s">
        <v>1</v>
      </c>
      <c r="U7" s="5" t="s">
        <v>2</v>
      </c>
      <c r="V7" s="5" t="s">
        <v>2</v>
      </c>
      <c r="W7" s="5" t="s">
        <v>2</v>
      </c>
      <c r="X7" s="5" t="s">
        <v>2</v>
      </c>
      <c r="Y7" s="5" t="s">
        <v>2</v>
      </c>
      <c r="Z7" s="5" t="s">
        <v>25</v>
      </c>
      <c r="AA7" s="5" t="s">
        <v>2</v>
      </c>
      <c r="AB7" s="5" t="s">
        <v>2</v>
      </c>
      <c r="AC7" s="5" t="s">
        <v>2</v>
      </c>
      <c r="AD7" s="5" t="s">
        <v>2</v>
      </c>
      <c r="AE7" s="5" t="s">
        <v>2</v>
      </c>
      <c r="AF7" s="5" t="s">
        <v>2</v>
      </c>
      <c r="AG7" s="5" t="s">
        <v>2</v>
      </c>
      <c r="AH7" s="5" t="s">
        <v>2</v>
      </c>
      <c r="AI7" s="5" t="s">
        <v>2</v>
      </c>
      <c r="AJ7" s="5" t="s">
        <v>2</v>
      </c>
      <c r="AK7" s="5" t="s">
        <v>2</v>
      </c>
      <c r="AL7" s="5" t="s">
        <v>2</v>
      </c>
      <c r="AM7" s="5" t="s">
        <v>2</v>
      </c>
      <c r="AN7" s="5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>
        <f t="shared" si="0"/>
        <v>0</v>
      </c>
      <c r="BC7" s="5">
        <f t="shared" si="1"/>
        <v>1</v>
      </c>
      <c r="BD7" s="5">
        <f t="shared" si="2"/>
        <v>34</v>
      </c>
      <c r="BE7" s="5">
        <f t="shared" si="3"/>
        <v>1</v>
      </c>
      <c r="BF7" s="5" t="str">
        <f>IF(LARGE($BB7:$BE7,2)=0,"HIGH",IF(MAX($BB7:$BE7)/LARGE($BB7:$BE7,2)&gt;=2,"HIGH",IF(MAX($BB7:BE7)/LARGE($BB7:$BE7,2)&gt;=1.5,"MODERATE","LOW")))</f>
        <v>HIGH</v>
      </c>
      <c r="BG7" s="5" t="str">
        <f t="shared" si="6"/>
        <v>C</v>
      </c>
      <c r="BH7" s="5" t="str">
        <f t="shared" si="4"/>
        <v>N/A</v>
      </c>
      <c r="BI7" s="5">
        <f t="shared" si="5"/>
        <v>1</v>
      </c>
    </row>
    <row r="8" spans="1:66" ht="15.75" thickBot="1" x14ac:dyDescent="0.3">
      <c r="A8" s="2">
        <v>7</v>
      </c>
      <c r="B8" s="1"/>
      <c r="C8" s="6"/>
      <c r="D8" s="5" t="s">
        <v>0</v>
      </c>
      <c r="E8" s="5" t="s">
        <v>2</v>
      </c>
      <c r="F8" s="5" t="s">
        <v>3</v>
      </c>
      <c r="G8" s="5" t="s">
        <v>2</v>
      </c>
      <c r="H8" s="5" t="s">
        <v>1</v>
      </c>
      <c r="I8" s="5" t="s">
        <v>3</v>
      </c>
      <c r="J8" s="5" t="s">
        <v>2</v>
      </c>
      <c r="K8" s="5" t="s">
        <v>2</v>
      </c>
      <c r="L8" s="5" t="s">
        <v>3</v>
      </c>
      <c r="M8" s="5" t="s">
        <v>2</v>
      </c>
      <c r="N8" s="5" t="s">
        <v>3</v>
      </c>
      <c r="O8" s="5" t="s">
        <v>3</v>
      </c>
      <c r="P8" s="5" t="s">
        <v>2</v>
      </c>
      <c r="Q8" s="5" t="s">
        <v>1</v>
      </c>
      <c r="R8" s="5" t="s">
        <v>2</v>
      </c>
      <c r="S8" s="5" t="s">
        <v>2</v>
      </c>
      <c r="T8" s="5" t="s">
        <v>3</v>
      </c>
      <c r="U8" s="5" t="s">
        <v>3</v>
      </c>
      <c r="V8" s="5" t="s">
        <v>2</v>
      </c>
      <c r="W8" s="5" t="s">
        <v>2</v>
      </c>
      <c r="X8" s="5" t="s">
        <v>2</v>
      </c>
      <c r="Y8" s="5" t="s">
        <v>2</v>
      </c>
      <c r="Z8" s="5" t="s">
        <v>3</v>
      </c>
      <c r="AA8" s="5" t="s">
        <v>2</v>
      </c>
      <c r="AB8" s="5" t="s">
        <v>2</v>
      </c>
      <c r="AC8" s="5" t="s">
        <v>3</v>
      </c>
      <c r="AD8" s="5" t="s">
        <v>3</v>
      </c>
      <c r="AE8" s="5" t="s">
        <v>3</v>
      </c>
      <c r="AF8" s="5" t="s">
        <v>2</v>
      </c>
      <c r="AG8" s="5" t="s">
        <v>3</v>
      </c>
      <c r="AH8" s="5" t="s">
        <v>2</v>
      </c>
      <c r="AI8" s="5" t="s">
        <v>0</v>
      </c>
      <c r="AJ8" s="5" t="s">
        <v>0</v>
      </c>
      <c r="AK8" s="5" t="s">
        <v>3</v>
      </c>
      <c r="AL8" s="5" t="s">
        <v>2</v>
      </c>
      <c r="AM8" s="5" t="s">
        <v>0</v>
      </c>
      <c r="AN8" s="5" t="s">
        <v>2</v>
      </c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>
        <f t="shared" si="0"/>
        <v>13</v>
      </c>
      <c r="BC8" s="5">
        <f t="shared" si="1"/>
        <v>4</v>
      </c>
      <c r="BD8" s="5">
        <f t="shared" si="2"/>
        <v>18</v>
      </c>
      <c r="BE8" s="5">
        <f t="shared" si="3"/>
        <v>2</v>
      </c>
      <c r="BF8" s="5" t="str">
        <f>IF(LARGE($BB8:$BE8,2)=0,"HIGH",IF(MAX($BB8:$BE8)/LARGE($BB8:$BE8,2)&gt;=2,"HIGH",IF(MAX($BB8:BE8)/LARGE($BB8:$BE8,2)&gt;=1.5,"MODERATE","LOW")))</f>
        <v>LOW</v>
      </c>
      <c r="BG8" s="5" t="str">
        <f t="shared" si="6"/>
        <v>C</v>
      </c>
      <c r="BH8" s="5" t="str">
        <f t="shared" si="4"/>
        <v>N/A</v>
      </c>
      <c r="BI8" s="5">
        <f t="shared" si="5"/>
        <v>1</v>
      </c>
      <c r="BK8" s="26" t="s">
        <v>13</v>
      </c>
      <c r="BL8" s="26"/>
    </row>
    <row r="9" spans="1:66" x14ac:dyDescent="0.25">
      <c r="A9" s="2">
        <v>8</v>
      </c>
      <c r="B9" s="1"/>
      <c r="C9" s="6"/>
      <c r="D9" s="5" t="s">
        <v>0</v>
      </c>
      <c r="E9" s="5" t="s">
        <v>0</v>
      </c>
      <c r="F9" s="5" t="s">
        <v>1</v>
      </c>
      <c r="G9" s="5" t="s">
        <v>0</v>
      </c>
      <c r="H9" s="5" t="s">
        <v>0</v>
      </c>
      <c r="I9" s="5" t="s">
        <v>2</v>
      </c>
      <c r="J9" s="5" t="s">
        <v>0</v>
      </c>
      <c r="K9" s="5" t="s">
        <v>0</v>
      </c>
      <c r="L9" s="5" t="s">
        <v>0</v>
      </c>
      <c r="M9" s="5" t="s">
        <v>3</v>
      </c>
      <c r="N9" s="5" t="s">
        <v>0</v>
      </c>
      <c r="O9" s="5" t="s">
        <v>0</v>
      </c>
      <c r="P9" s="5" t="s">
        <v>3</v>
      </c>
      <c r="Q9" s="5" t="s">
        <v>1</v>
      </c>
      <c r="R9" s="5" t="s">
        <v>0</v>
      </c>
      <c r="S9" s="5" t="s">
        <v>0</v>
      </c>
      <c r="T9" s="5" t="s">
        <v>0</v>
      </c>
      <c r="U9" s="5" t="s">
        <v>0</v>
      </c>
      <c r="V9" s="5" t="s">
        <v>0</v>
      </c>
      <c r="W9" s="5" t="s">
        <v>1</v>
      </c>
      <c r="X9" s="5" t="s">
        <v>0</v>
      </c>
      <c r="Y9" s="5" t="s">
        <v>0</v>
      </c>
      <c r="Z9" s="5" t="s">
        <v>0</v>
      </c>
      <c r="AA9" s="5" t="s">
        <v>0</v>
      </c>
      <c r="AB9" s="5" t="s">
        <v>0</v>
      </c>
      <c r="AC9" s="5" t="s">
        <v>3</v>
      </c>
      <c r="AD9" s="5" t="s">
        <v>1</v>
      </c>
      <c r="AE9" s="5" t="s">
        <v>0</v>
      </c>
      <c r="AF9" s="5" t="s">
        <v>0</v>
      </c>
      <c r="AG9" s="5" t="s">
        <v>3</v>
      </c>
      <c r="AH9" s="5" t="s">
        <v>3</v>
      </c>
      <c r="AI9" s="5" t="s">
        <v>0</v>
      </c>
      <c r="AJ9" s="5" t="s">
        <v>0</v>
      </c>
      <c r="AK9" s="5" t="s">
        <v>0</v>
      </c>
      <c r="AL9" s="5" t="s">
        <v>0</v>
      </c>
      <c r="AM9" s="5" t="s">
        <v>0</v>
      </c>
      <c r="AN9" s="5" t="s">
        <v>0</v>
      </c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>
        <f t="shared" si="0"/>
        <v>5</v>
      </c>
      <c r="BC9" s="5">
        <f t="shared" si="1"/>
        <v>27</v>
      </c>
      <c r="BD9" s="5">
        <f t="shared" si="2"/>
        <v>1</v>
      </c>
      <c r="BE9" s="5">
        <f t="shared" si="3"/>
        <v>4</v>
      </c>
      <c r="BF9" s="5" t="str">
        <f>IF(LARGE($BB9:$BE9,2)=0,"HIGH",IF(MAX($BB9:$BE9)/LARGE($BB9:$BE9,2)&gt;=2,"HIGH",IF(MAX($BB9:BE9)/LARGE($BB9:$BE9,2)&gt;=1.5,"MODERATE","LOW")))</f>
        <v>HIGH</v>
      </c>
      <c r="BG9" s="5" t="str">
        <f t="shared" si="6"/>
        <v>B</v>
      </c>
      <c r="BH9" s="5" t="str">
        <f t="shared" si="4"/>
        <v>N/A</v>
      </c>
      <c r="BI9" s="5">
        <f t="shared" si="5"/>
        <v>1</v>
      </c>
      <c r="BK9" s="8" t="s">
        <v>10</v>
      </c>
      <c r="BL9" s="8">
        <f>SUMIF($BF$2:$BF$121,$BK9,$BI$2:$BI$121)</f>
        <v>100</v>
      </c>
    </row>
    <row r="10" spans="1:66" x14ac:dyDescent="0.25">
      <c r="A10" s="2">
        <v>9</v>
      </c>
      <c r="B10" s="1"/>
      <c r="C10" s="6"/>
      <c r="D10" s="5" t="s">
        <v>0</v>
      </c>
      <c r="E10" s="5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2</v>
      </c>
      <c r="L10" s="5" t="s">
        <v>0</v>
      </c>
      <c r="M10" s="5" t="s">
        <v>0</v>
      </c>
      <c r="N10" s="5" t="s">
        <v>1</v>
      </c>
      <c r="O10" s="5" t="s">
        <v>1</v>
      </c>
      <c r="P10" s="5" t="s">
        <v>0</v>
      </c>
      <c r="Q10" s="5" t="s">
        <v>0</v>
      </c>
      <c r="R10" s="5" t="s">
        <v>2</v>
      </c>
      <c r="S10" s="5" t="s">
        <v>0</v>
      </c>
      <c r="T10" s="5" t="s">
        <v>0</v>
      </c>
      <c r="U10" s="5" t="s">
        <v>0</v>
      </c>
      <c r="V10" s="5" t="s">
        <v>0</v>
      </c>
      <c r="W10" s="5" t="s">
        <v>0</v>
      </c>
      <c r="X10" s="5" t="s">
        <v>0</v>
      </c>
      <c r="Y10" s="5" t="s">
        <v>0</v>
      </c>
      <c r="Z10" s="5" t="s">
        <v>0</v>
      </c>
      <c r="AA10" s="5" t="s">
        <v>0</v>
      </c>
      <c r="AB10" s="5" t="s">
        <v>0</v>
      </c>
      <c r="AC10" s="5" t="s">
        <v>1</v>
      </c>
      <c r="AD10" s="5" t="s">
        <v>0</v>
      </c>
      <c r="AE10" s="5" t="s">
        <v>2</v>
      </c>
      <c r="AF10" s="5" t="s">
        <v>0</v>
      </c>
      <c r="AG10" s="5" t="s">
        <v>0</v>
      </c>
      <c r="AH10" s="5" t="s">
        <v>0</v>
      </c>
      <c r="AI10" s="5" t="s">
        <v>0</v>
      </c>
      <c r="AJ10" s="5" t="s">
        <v>0</v>
      </c>
      <c r="AK10" s="5" t="s">
        <v>0</v>
      </c>
      <c r="AL10" s="5" t="s">
        <v>0</v>
      </c>
      <c r="AM10" s="5" t="s">
        <v>0</v>
      </c>
      <c r="AN10" s="5" t="s">
        <v>0</v>
      </c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>
        <f t="shared" si="0"/>
        <v>0</v>
      </c>
      <c r="BC10" s="5">
        <f t="shared" si="1"/>
        <v>31</v>
      </c>
      <c r="BD10" s="5">
        <f t="shared" si="2"/>
        <v>3</v>
      </c>
      <c r="BE10" s="5">
        <f t="shared" si="3"/>
        <v>3</v>
      </c>
      <c r="BF10" s="5" t="str">
        <f>IF(LARGE($BB10:$BE10,2)=0,"HIGH",IF(MAX($BB10:$BE10)/LARGE($BB10:$BE10,2)&gt;=2,"HIGH",IF(MAX($BB10:BE10)/LARGE($BB10:$BE10,2)&gt;=1.5,"MODERATE","LOW")))</f>
        <v>HIGH</v>
      </c>
      <c r="BG10" s="5" t="str">
        <f t="shared" si="6"/>
        <v>B</v>
      </c>
      <c r="BH10" s="5" t="str">
        <f t="shared" si="4"/>
        <v>N/A</v>
      </c>
      <c r="BI10" s="5">
        <f t="shared" si="5"/>
        <v>1</v>
      </c>
      <c r="BK10" s="2" t="s">
        <v>11</v>
      </c>
      <c r="BL10" s="8">
        <f>SUMIF($BF$2:$BF$121,$BK10,$BI$2:$BI$121)</f>
        <v>14</v>
      </c>
    </row>
    <row r="11" spans="1:66" ht="15.75" thickBot="1" x14ac:dyDescent="0.3">
      <c r="A11" s="2">
        <v>10</v>
      </c>
      <c r="B11" s="1"/>
      <c r="C11" s="6"/>
      <c r="D11" s="5" t="s">
        <v>3</v>
      </c>
      <c r="E11" s="5" t="s">
        <v>1</v>
      </c>
      <c r="F11" s="5" t="s">
        <v>1</v>
      </c>
      <c r="G11" s="5" t="s">
        <v>1</v>
      </c>
      <c r="H11" s="5" t="s">
        <v>1</v>
      </c>
      <c r="I11" s="5" t="s">
        <v>1</v>
      </c>
      <c r="J11" s="5" t="s">
        <v>1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2</v>
      </c>
      <c r="P11" s="5" t="s">
        <v>1</v>
      </c>
      <c r="Q11" s="5" t="s">
        <v>1</v>
      </c>
      <c r="R11" s="5" t="s">
        <v>1</v>
      </c>
      <c r="S11" s="5" t="s">
        <v>1</v>
      </c>
      <c r="T11" s="5" t="s">
        <v>1</v>
      </c>
      <c r="U11" s="5" t="s">
        <v>1</v>
      </c>
      <c r="V11" s="5" t="s">
        <v>1</v>
      </c>
      <c r="W11" s="5" t="s">
        <v>1</v>
      </c>
      <c r="X11" s="5" t="s">
        <v>1</v>
      </c>
      <c r="Y11" s="5" t="s">
        <v>1</v>
      </c>
      <c r="Z11" s="5" t="s">
        <v>3</v>
      </c>
      <c r="AA11" s="5" t="s">
        <v>1</v>
      </c>
      <c r="AB11" s="5" t="s">
        <v>1</v>
      </c>
      <c r="AC11" s="5" t="s">
        <v>1</v>
      </c>
      <c r="AD11" s="5" t="s">
        <v>1</v>
      </c>
      <c r="AE11" s="5" t="s">
        <v>1</v>
      </c>
      <c r="AF11" s="5" t="s">
        <v>1</v>
      </c>
      <c r="AG11" s="5" t="s">
        <v>1</v>
      </c>
      <c r="AH11" s="5" t="s">
        <v>1</v>
      </c>
      <c r="AI11" s="5" t="s">
        <v>1</v>
      </c>
      <c r="AJ11" s="5" t="s">
        <v>1</v>
      </c>
      <c r="AK11" s="5" t="s">
        <v>1</v>
      </c>
      <c r="AL11" s="5" t="s">
        <v>1</v>
      </c>
      <c r="AM11" s="5" t="s">
        <v>1</v>
      </c>
      <c r="AN11" s="5" t="s">
        <v>1</v>
      </c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>
        <f t="shared" si="0"/>
        <v>2</v>
      </c>
      <c r="BC11" s="5">
        <f t="shared" si="1"/>
        <v>0</v>
      </c>
      <c r="BD11" s="5">
        <f t="shared" si="2"/>
        <v>1</v>
      </c>
      <c r="BE11" s="5">
        <f t="shared" si="3"/>
        <v>34</v>
      </c>
      <c r="BF11" s="5" t="str">
        <f>IF(LARGE($BB11:$BE11,2)=0,"HIGH",IF(MAX($BB11:$BE11)/LARGE($BB11:$BE11,2)&gt;=2,"HIGH",IF(MAX($BB11:BE11)/LARGE($BB11:$BE11,2)&gt;=1.5,"MODERATE","LOW")))</f>
        <v>HIGH</v>
      </c>
      <c r="BG11" s="5" t="str">
        <f t="shared" si="6"/>
        <v>D</v>
      </c>
      <c r="BH11" s="5" t="str">
        <f t="shared" si="4"/>
        <v>N/A</v>
      </c>
      <c r="BI11" s="5">
        <f t="shared" si="5"/>
        <v>1</v>
      </c>
      <c r="BK11" s="9" t="s">
        <v>12</v>
      </c>
      <c r="BL11" s="10">
        <f>SUMIF($BF$2:$BF$121,$BK11,$BI$2:$BI$121)</f>
        <v>6</v>
      </c>
    </row>
    <row r="12" spans="1:66" x14ac:dyDescent="0.25">
      <c r="A12" s="2">
        <v>11</v>
      </c>
      <c r="B12" s="1"/>
      <c r="C12" s="6"/>
      <c r="D12" s="5" t="s">
        <v>3</v>
      </c>
      <c r="E12" s="5" t="s">
        <v>2</v>
      </c>
      <c r="F12" s="5" t="s">
        <v>3</v>
      </c>
      <c r="G12" s="5" t="s">
        <v>3</v>
      </c>
      <c r="H12" s="5" t="s">
        <v>3</v>
      </c>
      <c r="I12" s="5" t="s">
        <v>3</v>
      </c>
      <c r="J12" s="5" t="s">
        <v>3</v>
      </c>
      <c r="K12" s="5" t="s">
        <v>3</v>
      </c>
      <c r="L12" s="5" t="s">
        <v>3</v>
      </c>
      <c r="M12" s="5" t="s">
        <v>3</v>
      </c>
      <c r="N12" s="5" t="s">
        <v>3</v>
      </c>
      <c r="O12" s="5" t="s">
        <v>0</v>
      </c>
      <c r="P12" s="5" t="s">
        <v>3</v>
      </c>
      <c r="Q12" s="5" t="s">
        <v>3</v>
      </c>
      <c r="R12" s="5" t="s">
        <v>3</v>
      </c>
      <c r="S12" s="5" t="s">
        <v>3</v>
      </c>
      <c r="T12" s="5" t="s">
        <v>3</v>
      </c>
      <c r="U12" s="5" t="s">
        <v>3</v>
      </c>
      <c r="V12" s="5" t="s">
        <v>3</v>
      </c>
      <c r="W12" s="5" t="s">
        <v>3</v>
      </c>
      <c r="X12" s="5" t="s">
        <v>3</v>
      </c>
      <c r="Y12" s="5" t="s">
        <v>3</v>
      </c>
      <c r="Z12" s="5" t="s">
        <v>1</v>
      </c>
      <c r="AA12" s="5" t="s">
        <v>3</v>
      </c>
      <c r="AB12" s="5" t="s">
        <v>3</v>
      </c>
      <c r="AC12" s="5" t="s">
        <v>3</v>
      </c>
      <c r="AD12" s="5" t="s">
        <v>3</v>
      </c>
      <c r="AE12" s="5" t="s">
        <v>3</v>
      </c>
      <c r="AF12" s="5" t="s">
        <v>3</v>
      </c>
      <c r="AG12" s="5" t="s">
        <v>3</v>
      </c>
      <c r="AH12" s="5" t="s">
        <v>3</v>
      </c>
      <c r="AI12" s="5" t="s">
        <v>3</v>
      </c>
      <c r="AJ12" s="5" t="s">
        <v>3</v>
      </c>
      <c r="AK12" s="5" t="s">
        <v>3</v>
      </c>
      <c r="AL12" s="5" t="s">
        <v>3</v>
      </c>
      <c r="AM12" s="5" t="s">
        <v>3</v>
      </c>
      <c r="AN12" s="5" t="s">
        <v>3</v>
      </c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>
        <f t="shared" si="0"/>
        <v>34</v>
      </c>
      <c r="BC12" s="5">
        <f t="shared" si="1"/>
        <v>1</v>
      </c>
      <c r="BD12" s="5">
        <f t="shared" si="2"/>
        <v>1</v>
      </c>
      <c r="BE12" s="5">
        <f t="shared" si="3"/>
        <v>1</v>
      </c>
      <c r="BF12" s="5" t="str">
        <f>IF(LARGE($BB12:$BE12,2)=0,"HIGH",IF(MAX($BB12:$BE12)/LARGE($BB12:$BE12,2)&gt;=2,"HIGH",IF(MAX($BB12:BE12)/LARGE($BB12:$BE12,2)&gt;=1.5,"MODERATE","LOW")))</f>
        <v>HIGH</v>
      </c>
      <c r="BG12" s="5" t="str">
        <f t="shared" si="6"/>
        <v>A</v>
      </c>
      <c r="BH12" s="5" t="str">
        <f t="shared" si="4"/>
        <v>N/A</v>
      </c>
      <c r="BI12" s="5">
        <f t="shared" si="5"/>
        <v>1</v>
      </c>
      <c r="BK12" s="11" t="s">
        <v>14</v>
      </c>
      <c r="BL12" s="11">
        <f>SUM(BL9:BL11)</f>
        <v>120</v>
      </c>
      <c r="BM12" s="14">
        <f>BL12/120</f>
        <v>1</v>
      </c>
      <c r="BN12" s="14">
        <f>INT(20*BM12)</f>
        <v>20</v>
      </c>
    </row>
    <row r="13" spans="1:66" x14ac:dyDescent="0.25">
      <c r="A13" s="2">
        <v>12</v>
      </c>
      <c r="B13" s="1"/>
      <c r="C13" s="6"/>
      <c r="D13" s="5" t="s">
        <v>2</v>
      </c>
      <c r="E13" s="5" t="s">
        <v>2</v>
      </c>
      <c r="F13" s="5" t="s">
        <v>2</v>
      </c>
      <c r="G13" s="5" t="s">
        <v>2</v>
      </c>
      <c r="H13" s="5" t="s">
        <v>2</v>
      </c>
      <c r="I13" s="5" t="s">
        <v>2</v>
      </c>
      <c r="J13" s="5" t="s">
        <v>2</v>
      </c>
      <c r="K13" s="5" t="s">
        <v>2</v>
      </c>
      <c r="L13" s="5" t="s">
        <v>3</v>
      </c>
      <c r="M13" s="5" t="s">
        <v>2</v>
      </c>
      <c r="N13" s="5" t="s">
        <v>2</v>
      </c>
      <c r="O13" s="5" t="s">
        <v>2</v>
      </c>
      <c r="P13" s="5" t="s">
        <v>2</v>
      </c>
      <c r="Q13" s="5" t="s">
        <v>2</v>
      </c>
      <c r="R13" s="5" t="s">
        <v>2</v>
      </c>
      <c r="S13" s="5" t="s">
        <v>2</v>
      </c>
      <c r="T13" s="5" t="s">
        <v>2</v>
      </c>
      <c r="U13" s="5" t="s">
        <v>2</v>
      </c>
      <c r="V13" s="5" t="s">
        <v>2</v>
      </c>
      <c r="W13" s="5" t="s">
        <v>0</v>
      </c>
      <c r="X13" s="5" t="s">
        <v>2</v>
      </c>
      <c r="Y13" s="5" t="s">
        <v>2</v>
      </c>
      <c r="Z13" s="5" t="s">
        <v>2</v>
      </c>
      <c r="AA13" s="5" t="s">
        <v>2</v>
      </c>
      <c r="AB13" s="5" t="s">
        <v>2</v>
      </c>
      <c r="AC13" s="5" t="s">
        <v>2</v>
      </c>
      <c r="AD13" s="5" t="s">
        <v>2</v>
      </c>
      <c r="AE13" s="5" t="s">
        <v>2</v>
      </c>
      <c r="AF13" s="5" t="s">
        <v>2</v>
      </c>
      <c r="AG13" s="5" t="s">
        <v>2</v>
      </c>
      <c r="AH13" s="5" t="s">
        <v>2</v>
      </c>
      <c r="AI13" s="5" t="s">
        <v>2</v>
      </c>
      <c r="AJ13" s="5" t="s">
        <v>2</v>
      </c>
      <c r="AK13" s="5" t="s">
        <v>2</v>
      </c>
      <c r="AL13" s="5" t="s">
        <v>2</v>
      </c>
      <c r="AM13" s="5" t="s">
        <v>2</v>
      </c>
      <c r="AN13" s="5" t="s">
        <v>2</v>
      </c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>
        <f t="shared" si="0"/>
        <v>1</v>
      </c>
      <c r="BC13" s="5">
        <f t="shared" si="1"/>
        <v>1</v>
      </c>
      <c r="BD13" s="5">
        <f t="shared" si="2"/>
        <v>35</v>
      </c>
      <c r="BE13" s="5">
        <f t="shared" si="3"/>
        <v>0</v>
      </c>
      <c r="BF13" s="5" t="str">
        <f>IF(LARGE($BB13:$BE13,2)=0,"HIGH",IF(MAX($BB13:$BE13)/LARGE($BB13:$BE13,2)&gt;=2,"HIGH",IF(MAX($BB13:BE13)/LARGE($BB13:$BE13,2)&gt;=1.5,"MODERATE","LOW")))</f>
        <v>HIGH</v>
      </c>
      <c r="BG13" s="5" t="str">
        <f t="shared" si="6"/>
        <v>C</v>
      </c>
      <c r="BH13" s="5" t="str">
        <f t="shared" si="4"/>
        <v>N/A</v>
      </c>
      <c r="BI13" s="5">
        <f t="shared" si="5"/>
        <v>1</v>
      </c>
    </row>
    <row r="14" spans="1:66" ht="15.75" thickBot="1" x14ac:dyDescent="0.3">
      <c r="A14" s="2">
        <v>13</v>
      </c>
      <c r="B14" s="1"/>
      <c r="C14" s="6"/>
      <c r="D14" s="5" t="s">
        <v>0</v>
      </c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1</v>
      </c>
      <c r="K14" s="5" t="s">
        <v>1</v>
      </c>
      <c r="L14" s="5" t="s">
        <v>1</v>
      </c>
      <c r="M14" s="5" t="s">
        <v>0</v>
      </c>
      <c r="N14" s="5" t="s">
        <v>1</v>
      </c>
      <c r="O14" s="5" t="s">
        <v>1</v>
      </c>
      <c r="P14" s="5" t="s">
        <v>1</v>
      </c>
      <c r="Q14" s="5" t="s">
        <v>1</v>
      </c>
      <c r="R14" s="5" t="s">
        <v>1</v>
      </c>
      <c r="S14" s="5" t="s">
        <v>1</v>
      </c>
      <c r="T14" s="5" t="s">
        <v>1</v>
      </c>
      <c r="U14" s="5" t="s">
        <v>1</v>
      </c>
      <c r="V14" s="5" t="s">
        <v>0</v>
      </c>
      <c r="W14" s="5" t="s">
        <v>0</v>
      </c>
      <c r="X14" s="5" t="s">
        <v>1</v>
      </c>
      <c r="Y14" s="5" t="s">
        <v>0</v>
      </c>
      <c r="Z14" s="5" t="s">
        <v>3</v>
      </c>
      <c r="AA14" s="5" t="s">
        <v>0</v>
      </c>
      <c r="AB14" s="5" t="s">
        <v>0</v>
      </c>
      <c r="AC14" s="5" t="s">
        <v>3</v>
      </c>
      <c r="AD14" s="5" t="s">
        <v>1</v>
      </c>
      <c r="AE14" s="5" t="s">
        <v>1</v>
      </c>
      <c r="AF14" s="5" t="s">
        <v>0</v>
      </c>
      <c r="AG14" s="5" t="s">
        <v>0</v>
      </c>
      <c r="AH14" s="5" t="s">
        <v>0</v>
      </c>
      <c r="AI14" s="5" t="s">
        <v>3</v>
      </c>
      <c r="AJ14" s="5" t="s">
        <v>1</v>
      </c>
      <c r="AK14" s="5" t="s">
        <v>1</v>
      </c>
      <c r="AL14" s="5" t="s">
        <v>0</v>
      </c>
      <c r="AM14" s="5" t="s">
        <v>3</v>
      </c>
      <c r="AN14" s="5" t="s">
        <v>0</v>
      </c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>
        <f t="shared" si="0"/>
        <v>4</v>
      </c>
      <c r="BC14" s="5">
        <f t="shared" si="1"/>
        <v>17</v>
      </c>
      <c r="BD14" s="5">
        <f t="shared" si="2"/>
        <v>0</v>
      </c>
      <c r="BE14" s="5">
        <f t="shared" si="3"/>
        <v>16</v>
      </c>
      <c r="BF14" s="5" t="str">
        <f>IF(LARGE($BB14:$BE14,2)=0,"HIGH",IF(MAX($BB14:$BE14)/LARGE($BB14:$BE14,2)&gt;=2,"HIGH",IF(MAX($BB14:BE14)/LARGE($BB14:$BE14,2)&gt;=1.5,"MODERATE","LOW")))</f>
        <v>LOW</v>
      </c>
      <c r="BG14" s="5" t="str">
        <f t="shared" si="6"/>
        <v>B</v>
      </c>
      <c r="BH14" s="5" t="str">
        <f t="shared" si="4"/>
        <v>D</v>
      </c>
      <c r="BI14" s="5">
        <f t="shared" si="5"/>
        <v>1</v>
      </c>
      <c r="BK14" s="26" t="s">
        <v>15</v>
      </c>
      <c r="BL14" s="26"/>
    </row>
    <row r="15" spans="1:66" x14ac:dyDescent="0.25">
      <c r="A15" s="2">
        <v>14</v>
      </c>
      <c r="B15" s="1"/>
      <c r="C15" s="6"/>
      <c r="D15" s="5" t="s">
        <v>2</v>
      </c>
      <c r="E15" s="5" t="s">
        <v>2</v>
      </c>
      <c r="F15" s="5" t="s">
        <v>1</v>
      </c>
      <c r="G15" s="5" t="s">
        <v>1</v>
      </c>
      <c r="H15" s="5" t="s">
        <v>3</v>
      </c>
      <c r="I15" s="5" t="s">
        <v>1</v>
      </c>
      <c r="J15" s="5" t="s">
        <v>3</v>
      </c>
      <c r="K15" s="5" t="s">
        <v>1</v>
      </c>
      <c r="L15" s="5" t="s">
        <v>3</v>
      </c>
      <c r="M15" s="5" t="s">
        <v>1</v>
      </c>
      <c r="N15" s="5" t="s">
        <v>1</v>
      </c>
      <c r="O15" s="5" t="s">
        <v>1</v>
      </c>
      <c r="P15" s="5" t="s">
        <v>1</v>
      </c>
      <c r="Q15" s="5" t="s">
        <v>1</v>
      </c>
      <c r="R15" s="5" t="s">
        <v>1</v>
      </c>
      <c r="S15" s="5" t="s">
        <v>1</v>
      </c>
      <c r="T15" s="5" t="s">
        <v>1</v>
      </c>
      <c r="U15" s="5" t="s">
        <v>1</v>
      </c>
      <c r="V15" s="5" t="s">
        <v>3</v>
      </c>
      <c r="W15" s="5" t="s">
        <v>1</v>
      </c>
      <c r="X15" s="5" t="s">
        <v>3</v>
      </c>
      <c r="Y15" s="5" t="s">
        <v>3</v>
      </c>
      <c r="Z15" s="5" t="s">
        <v>1</v>
      </c>
      <c r="AA15" s="5" t="s">
        <v>2</v>
      </c>
      <c r="AB15" s="5" t="s">
        <v>0</v>
      </c>
      <c r="AC15" s="5" t="s">
        <v>1</v>
      </c>
      <c r="AD15" s="5" t="s">
        <v>3</v>
      </c>
      <c r="AE15" s="5" t="s">
        <v>1</v>
      </c>
      <c r="AF15" s="5" t="s">
        <v>3</v>
      </c>
      <c r="AG15" s="5" t="s">
        <v>1</v>
      </c>
      <c r="AH15" s="5" t="s">
        <v>1</v>
      </c>
      <c r="AI15" s="5" t="s">
        <v>1</v>
      </c>
      <c r="AJ15" s="5" t="s">
        <v>1</v>
      </c>
      <c r="AK15" s="5" t="s">
        <v>2</v>
      </c>
      <c r="AL15" s="5" t="s">
        <v>1</v>
      </c>
      <c r="AM15" s="5" t="s">
        <v>1</v>
      </c>
      <c r="AN15" s="5" t="s">
        <v>2</v>
      </c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>
        <f t="shared" si="0"/>
        <v>8</v>
      </c>
      <c r="BC15" s="5">
        <f t="shared" si="1"/>
        <v>1</v>
      </c>
      <c r="BD15" s="5">
        <f t="shared" si="2"/>
        <v>5</v>
      </c>
      <c r="BE15" s="5">
        <f t="shared" si="3"/>
        <v>23</v>
      </c>
      <c r="BF15" s="5" t="str">
        <f>IF(LARGE($BB15:$BE15,2)=0,"HIGH",IF(MAX($BB15:$BE15)/LARGE($BB15:$BE15,2)&gt;=2,"HIGH",IF(MAX($BB15:BE15)/LARGE($BB15:$BE15,2)&gt;=1.5,"MODERATE","LOW")))</f>
        <v>HIGH</v>
      </c>
      <c r="BG15" s="5" t="str">
        <f t="shared" si="6"/>
        <v>D</v>
      </c>
      <c r="BH15" s="5" t="str">
        <f t="shared" si="4"/>
        <v>N/A</v>
      </c>
      <c r="BI15" s="5">
        <f t="shared" si="5"/>
        <v>1</v>
      </c>
      <c r="BK15" s="8" t="s">
        <v>10</v>
      </c>
      <c r="BL15" s="8">
        <f>BL4-BL9</f>
        <v>0</v>
      </c>
    </row>
    <row r="16" spans="1:66" x14ac:dyDescent="0.25">
      <c r="A16" s="2">
        <v>15</v>
      </c>
      <c r="B16" s="1"/>
      <c r="C16" s="6"/>
      <c r="D16" s="5" t="s">
        <v>0</v>
      </c>
      <c r="E16" s="5" t="s">
        <v>1</v>
      </c>
      <c r="F16" s="5" t="s">
        <v>1</v>
      </c>
      <c r="G16" s="5" t="s">
        <v>0</v>
      </c>
      <c r="H16" s="5" t="s">
        <v>1</v>
      </c>
      <c r="I16" s="5" t="s">
        <v>1</v>
      </c>
      <c r="J16" s="5" t="s">
        <v>1</v>
      </c>
      <c r="K16" s="5" t="s">
        <v>1</v>
      </c>
      <c r="L16" s="5" t="s">
        <v>1</v>
      </c>
      <c r="M16" s="5" t="s">
        <v>1</v>
      </c>
      <c r="N16" s="5" t="s">
        <v>1</v>
      </c>
      <c r="O16" s="5" t="s">
        <v>1</v>
      </c>
      <c r="P16" s="5" t="s">
        <v>1</v>
      </c>
      <c r="Q16" s="5" t="s">
        <v>1</v>
      </c>
      <c r="R16" s="5" t="s">
        <v>1</v>
      </c>
      <c r="S16" s="5" t="s">
        <v>1</v>
      </c>
      <c r="T16" s="5" t="s">
        <v>1</v>
      </c>
      <c r="U16" s="5" t="s">
        <v>1</v>
      </c>
      <c r="V16" s="5" t="s">
        <v>1</v>
      </c>
      <c r="W16" s="5" t="s">
        <v>1</v>
      </c>
      <c r="X16" s="5" t="s">
        <v>1</v>
      </c>
      <c r="Y16" s="5" t="s">
        <v>1</v>
      </c>
      <c r="Z16" s="5" t="s">
        <v>2</v>
      </c>
      <c r="AA16" s="5" t="s">
        <v>1</v>
      </c>
      <c r="AB16" s="5" t="s">
        <v>2</v>
      </c>
      <c r="AC16" s="5" t="s">
        <v>1</v>
      </c>
      <c r="AD16" s="5" t="s">
        <v>1</v>
      </c>
      <c r="AE16" s="5" t="s">
        <v>1</v>
      </c>
      <c r="AF16" s="5" t="s">
        <v>1</v>
      </c>
      <c r="AG16" s="5" t="s">
        <v>2</v>
      </c>
      <c r="AH16" s="5" t="s">
        <v>1</v>
      </c>
      <c r="AI16" s="5" t="s">
        <v>1</v>
      </c>
      <c r="AJ16" s="5" t="s">
        <v>1</v>
      </c>
      <c r="AK16" s="5" t="s">
        <v>1</v>
      </c>
      <c r="AL16" s="5" t="s">
        <v>1</v>
      </c>
      <c r="AM16" s="5" t="s">
        <v>1</v>
      </c>
      <c r="AN16" s="5" t="s">
        <v>1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>
        <f t="shared" si="0"/>
        <v>0</v>
      </c>
      <c r="BC16" s="5">
        <f t="shared" si="1"/>
        <v>2</v>
      </c>
      <c r="BD16" s="5">
        <f t="shared" si="2"/>
        <v>3</v>
      </c>
      <c r="BE16" s="5">
        <f t="shared" si="3"/>
        <v>32</v>
      </c>
      <c r="BF16" s="5" t="str">
        <f>IF(LARGE($BB16:$BE16,2)=0,"HIGH",IF(MAX($BB16:$BE16)/LARGE($BB16:$BE16,2)&gt;=2,"HIGH",IF(MAX($BB16:BE16)/LARGE($BB16:$BE16,2)&gt;=1.5,"MODERATE","LOW")))</f>
        <v>HIGH</v>
      </c>
      <c r="BG16" s="5" t="str">
        <f t="shared" si="6"/>
        <v>D</v>
      </c>
      <c r="BH16" s="5" t="str">
        <f t="shared" si="4"/>
        <v>N/A</v>
      </c>
      <c r="BI16" s="5">
        <f t="shared" si="5"/>
        <v>1</v>
      </c>
      <c r="BK16" s="2" t="s">
        <v>11</v>
      </c>
      <c r="BL16" s="8">
        <f>BL5-BL10</f>
        <v>0</v>
      </c>
    </row>
    <row r="17" spans="1:66" ht="15.75" thickBot="1" x14ac:dyDescent="0.3">
      <c r="A17" s="2">
        <v>16</v>
      </c>
      <c r="B17" s="1"/>
      <c r="C17" s="6"/>
      <c r="D17" s="5" t="s">
        <v>3</v>
      </c>
      <c r="E17" s="5" t="s">
        <v>1</v>
      </c>
      <c r="F17" s="5" t="s">
        <v>23</v>
      </c>
      <c r="G17" s="5" t="s">
        <v>3</v>
      </c>
      <c r="H17" s="5" t="s">
        <v>3</v>
      </c>
      <c r="I17" s="5" t="s">
        <v>3</v>
      </c>
      <c r="J17" s="5" t="s">
        <v>0</v>
      </c>
      <c r="K17" s="5" t="s">
        <v>3</v>
      </c>
      <c r="L17" s="5" t="s">
        <v>3</v>
      </c>
      <c r="M17" s="5" t="s">
        <v>3</v>
      </c>
      <c r="N17" s="5" t="s">
        <v>1</v>
      </c>
      <c r="O17" s="5" t="s">
        <v>3</v>
      </c>
      <c r="P17" s="5" t="s">
        <v>1</v>
      </c>
      <c r="Q17" s="5" t="s">
        <v>2</v>
      </c>
      <c r="R17" s="5" t="s">
        <v>1</v>
      </c>
      <c r="S17" s="5" t="s">
        <v>1</v>
      </c>
      <c r="T17" s="5" t="s">
        <v>0</v>
      </c>
      <c r="U17" s="5" t="s">
        <v>3</v>
      </c>
      <c r="V17" s="5" t="s">
        <v>2</v>
      </c>
      <c r="W17" s="5" t="s">
        <v>2</v>
      </c>
      <c r="X17" s="5" t="s">
        <v>3</v>
      </c>
      <c r="Y17" s="5" t="s">
        <v>0</v>
      </c>
      <c r="Z17" s="5" t="s">
        <v>2</v>
      </c>
      <c r="AA17" s="5" t="s">
        <v>1</v>
      </c>
      <c r="AB17" s="5" t="s">
        <v>0</v>
      </c>
      <c r="AC17" s="5" t="s">
        <v>3</v>
      </c>
      <c r="AD17" s="5" t="s">
        <v>3</v>
      </c>
      <c r="AE17" s="5" t="s">
        <v>1</v>
      </c>
      <c r="AF17" s="5" t="s">
        <v>0</v>
      </c>
      <c r="AG17" s="5" t="s">
        <v>3</v>
      </c>
      <c r="AH17" s="5" t="s">
        <v>1</v>
      </c>
      <c r="AI17" s="5" t="s">
        <v>3</v>
      </c>
      <c r="AJ17" s="5" t="s">
        <v>0</v>
      </c>
      <c r="AK17" s="5" t="s">
        <v>3</v>
      </c>
      <c r="AL17" s="5" t="s">
        <v>3</v>
      </c>
      <c r="AM17" s="5" t="s">
        <v>0</v>
      </c>
      <c r="AN17" s="5" t="s">
        <v>1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>
        <f t="shared" si="0"/>
        <v>16</v>
      </c>
      <c r="BC17" s="5">
        <f t="shared" si="1"/>
        <v>7</v>
      </c>
      <c r="BD17" s="5">
        <f t="shared" si="2"/>
        <v>4</v>
      </c>
      <c r="BE17" s="5">
        <f t="shared" si="3"/>
        <v>9</v>
      </c>
      <c r="BF17" s="5" t="str">
        <f>IF(LARGE($BB17:$BE17,2)=0,"HIGH",IF(MAX($BB17:$BE17)/LARGE($BB17:$BE17,2)&gt;=2,"HIGH",IF(MAX($BB17:BE17)/LARGE($BB17:$BE17,2)&gt;=1.5,"MODERATE","LOW")))</f>
        <v>MODERATE</v>
      </c>
      <c r="BG17" s="5" t="str">
        <f t="shared" si="6"/>
        <v>A</v>
      </c>
      <c r="BH17" s="5" t="str">
        <f t="shared" si="4"/>
        <v>N/A</v>
      </c>
      <c r="BI17" s="5">
        <f t="shared" si="5"/>
        <v>1</v>
      </c>
      <c r="BK17" s="9" t="s">
        <v>12</v>
      </c>
      <c r="BL17" s="8">
        <f>BL6-BL11</f>
        <v>0</v>
      </c>
    </row>
    <row r="18" spans="1:66" x14ac:dyDescent="0.25">
      <c r="A18" s="2">
        <v>17</v>
      </c>
      <c r="B18" s="1"/>
      <c r="C18" s="6"/>
      <c r="D18" s="5" t="s">
        <v>1</v>
      </c>
      <c r="E18" s="5" t="s">
        <v>1</v>
      </c>
      <c r="F18" s="5" t="s">
        <v>1</v>
      </c>
      <c r="G18" s="5" t="s">
        <v>1</v>
      </c>
      <c r="H18" s="5" t="s">
        <v>1</v>
      </c>
      <c r="I18" s="5" t="s">
        <v>1</v>
      </c>
      <c r="J18" s="5" t="s">
        <v>1</v>
      </c>
      <c r="K18" s="5" t="s">
        <v>0</v>
      </c>
      <c r="L18" s="5" t="s">
        <v>1</v>
      </c>
      <c r="M18" s="5" t="s">
        <v>1</v>
      </c>
      <c r="N18" s="5" t="s">
        <v>1</v>
      </c>
      <c r="O18" s="5" t="s">
        <v>1</v>
      </c>
      <c r="P18" s="5" t="s">
        <v>2</v>
      </c>
      <c r="Q18" s="5" t="s">
        <v>1</v>
      </c>
      <c r="R18" s="5" t="s">
        <v>1</v>
      </c>
      <c r="S18" s="5" t="s">
        <v>1</v>
      </c>
      <c r="T18" s="5" t="s">
        <v>1</v>
      </c>
      <c r="U18" s="5" t="s">
        <v>1</v>
      </c>
      <c r="V18" s="5" t="s">
        <v>1</v>
      </c>
      <c r="W18" s="5" t="s">
        <v>1</v>
      </c>
      <c r="X18" s="5" t="s">
        <v>1</v>
      </c>
      <c r="Y18" s="5" t="s">
        <v>1</v>
      </c>
      <c r="Z18" s="5" t="s">
        <v>1</v>
      </c>
      <c r="AA18" s="5" t="s">
        <v>2</v>
      </c>
      <c r="AB18" s="5" t="s">
        <v>1</v>
      </c>
      <c r="AC18" s="5" t="s">
        <v>1</v>
      </c>
      <c r="AD18" s="5" t="s">
        <v>1</v>
      </c>
      <c r="AE18" s="5" t="s">
        <v>1</v>
      </c>
      <c r="AF18" s="5" t="s">
        <v>2</v>
      </c>
      <c r="AG18" s="5" t="s">
        <v>1</v>
      </c>
      <c r="AH18" s="5" t="s">
        <v>2</v>
      </c>
      <c r="AI18" s="5" t="s">
        <v>1</v>
      </c>
      <c r="AJ18" s="5" t="s">
        <v>1</v>
      </c>
      <c r="AK18" s="5" t="s">
        <v>1</v>
      </c>
      <c r="AL18" s="5" t="s">
        <v>1</v>
      </c>
      <c r="AM18" s="5" t="s">
        <v>1</v>
      </c>
      <c r="AN18" s="5" t="s">
        <v>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>
        <f t="shared" si="0"/>
        <v>0</v>
      </c>
      <c r="BC18" s="5">
        <f t="shared" si="1"/>
        <v>1</v>
      </c>
      <c r="BD18" s="5">
        <f t="shared" si="2"/>
        <v>4</v>
      </c>
      <c r="BE18" s="5">
        <f t="shared" si="3"/>
        <v>32</v>
      </c>
      <c r="BF18" s="5" t="str">
        <f>IF(LARGE($BB18:$BE18,2)=0,"HIGH",IF(MAX($BB18:$BE18)/LARGE($BB18:$BE18,2)&gt;=2,"HIGH",IF(MAX($BB18:BE18)/LARGE($BB18:$BE18,2)&gt;=1.5,"MODERATE","LOW")))</f>
        <v>HIGH</v>
      </c>
      <c r="BG18" s="5" t="str">
        <f t="shared" si="6"/>
        <v>D</v>
      </c>
      <c r="BH18" s="5" t="str">
        <f t="shared" si="4"/>
        <v>N/A</v>
      </c>
      <c r="BI18" s="5">
        <f t="shared" si="5"/>
        <v>1</v>
      </c>
      <c r="BK18" s="11" t="s">
        <v>14</v>
      </c>
      <c r="BL18" s="11">
        <f>SUM(BL15:BL17)</f>
        <v>0</v>
      </c>
    </row>
    <row r="19" spans="1:66" x14ac:dyDescent="0.25">
      <c r="A19" s="2">
        <v>18</v>
      </c>
      <c r="B19" s="1"/>
      <c r="C19" s="6"/>
      <c r="D19" s="5" t="s">
        <v>2</v>
      </c>
      <c r="E19" s="5" t="s">
        <v>3</v>
      </c>
      <c r="F19" s="5" t="s">
        <v>2</v>
      </c>
      <c r="G19" s="5" t="s">
        <v>3</v>
      </c>
      <c r="H19" s="5" t="s">
        <v>2</v>
      </c>
      <c r="I19" s="5" t="s">
        <v>2</v>
      </c>
      <c r="J19" s="5" t="s">
        <v>2</v>
      </c>
      <c r="K19" s="5" t="s">
        <v>2</v>
      </c>
      <c r="L19" s="5" t="s">
        <v>3</v>
      </c>
      <c r="M19" s="5" t="s">
        <v>0</v>
      </c>
      <c r="N19" s="5" t="s">
        <v>0</v>
      </c>
      <c r="O19" s="5" t="s">
        <v>2</v>
      </c>
      <c r="P19" s="5" t="s">
        <v>2</v>
      </c>
      <c r="Q19" s="5" t="s">
        <v>3</v>
      </c>
      <c r="R19" s="5" t="s">
        <v>2</v>
      </c>
      <c r="S19" s="5" t="s">
        <v>2</v>
      </c>
      <c r="T19" s="5" t="s">
        <v>2</v>
      </c>
      <c r="U19" s="5" t="s">
        <v>2</v>
      </c>
      <c r="V19" s="5" t="s">
        <v>2</v>
      </c>
      <c r="W19" s="5" t="s">
        <v>2</v>
      </c>
      <c r="X19" s="5" t="s">
        <v>3</v>
      </c>
      <c r="Y19" s="5" t="s">
        <v>2</v>
      </c>
      <c r="Z19" s="5" t="s">
        <v>2</v>
      </c>
      <c r="AA19" s="5" t="s">
        <v>2</v>
      </c>
      <c r="AB19" s="5" t="s">
        <v>2</v>
      </c>
      <c r="AC19" s="5" t="s">
        <v>3</v>
      </c>
      <c r="AD19" s="5" t="s">
        <v>0</v>
      </c>
      <c r="AE19" s="5" t="s">
        <v>2</v>
      </c>
      <c r="AF19" s="5" t="s">
        <v>3</v>
      </c>
      <c r="AG19" s="5" t="s">
        <v>2</v>
      </c>
      <c r="AH19" s="5" t="s">
        <v>1</v>
      </c>
      <c r="AI19" s="5" t="s">
        <v>2</v>
      </c>
      <c r="AJ19" s="5" t="s">
        <v>2</v>
      </c>
      <c r="AK19" s="5" t="s">
        <v>3</v>
      </c>
      <c r="AL19" s="5" t="s">
        <v>0</v>
      </c>
      <c r="AM19" s="5" t="s">
        <v>3</v>
      </c>
      <c r="AN19" s="5" t="s">
        <v>2</v>
      </c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>
        <f t="shared" si="0"/>
        <v>9</v>
      </c>
      <c r="BC19" s="5">
        <f t="shared" si="1"/>
        <v>4</v>
      </c>
      <c r="BD19" s="5">
        <f t="shared" si="2"/>
        <v>23</v>
      </c>
      <c r="BE19" s="5">
        <f t="shared" si="3"/>
        <v>1</v>
      </c>
      <c r="BF19" s="5" t="str">
        <f>IF(LARGE($BB19:$BE19,2)=0,"HIGH",IF(MAX($BB19:$BE19)/LARGE($BB19:$BE19,2)&gt;=2,"HIGH",IF(MAX($BB19:BE19)/LARGE($BB19:$BE19,2)&gt;=1.5,"MODERATE","LOW")))</f>
        <v>HIGH</v>
      </c>
      <c r="BG19" s="5" t="str">
        <f t="shared" si="6"/>
        <v>C</v>
      </c>
      <c r="BH19" s="5" t="str">
        <f t="shared" si="4"/>
        <v>N/A</v>
      </c>
      <c r="BI19" s="5">
        <f t="shared" si="5"/>
        <v>1</v>
      </c>
    </row>
    <row r="20" spans="1:66" ht="15.75" thickBot="1" x14ac:dyDescent="0.3">
      <c r="A20" s="2">
        <v>19</v>
      </c>
      <c r="B20" s="1"/>
      <c r="C20" s="6"/>
      <c r="D20" s="5" t="s">
        <v>2</v>
      </c>
      <c r="E20" s="5" t="s">
        <v>2</v>
      </c>
      <c r="F20" s="5" t="s">
        <v>1</v>
      </c>
      <c r="G20" s="5" t="s">
        <v>2</v>
      </c>
      <c r="H20" s="5" t="s">
        <v>2</v>
      </c>
      <c r="I20" s="5" t="s">
        <v>2</v>
      </c>
      <c r="J20" s="5" t="s">
        <v>2</v>
      </c>
      <c r="K20" s="5" t="s">
        <v>2</v>
      </c>
      <c r="L20" s="5" t="s">
        <v>2</v>
      </c>
      <c r="M20" s="5" t="s">
        <v>2</v>
      </c>
      <c r="N20" s="5" t="s">
        <v>0</v>
      </c>
      <c r="O20" s="5" t="s">
        <v>1</v>
      </c>
      <c r="P20" s="5" t="s">
        <v>2</v>
      </c>
      <c r="Q20" s="5" t="s">
        <v>3</v>
      </c>
      <c r="R20" s="5" t="s">
        <v>2</v>
      </c>
      <c r="S20" s="5" t="s">
        <v>2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</v>
      </c>
      <c r="Z20" s="5" t="s">
        <v>2</v>
      </c>
      <c r="AA20" s="5" t="s">
        <v>2</v>
      </c>
      <c r="AB20" s="5" t="s">
        <v>2</v>
      </c>
      <c r="AC20" s="5" t="s">
        <v>2</v>
      </c>
      <c r="AD20" s="5" t="s">
        <v>2</v>
      </c>
      <c r="AE20" s="5" t="s">
        <v>2</v>
      </c>
      <c r="AF20" s="5" t="s">
        <v>2</v>
      </c>
      <c r="AG20" s="5" t="s">
        <v>2</v>
      </c>
      <c r="AH20" s="5" t="s">
        <v>2</v>
      </c>
      <c r="AI20" s="5" t="s">
        <v>2</v>
      </c>
      <c r="AJ20" s="5" t="s">
        <v>2</v>
      </c>
      <c r="AK20" s="5" t="s">
        <v>2</v>
      </c>
      <c r="AL20" s="5" t="s">
        <v>2</v>
      </c>
      <c r="AM20" s="5" t="s">
        <v>2</v>
      </c>
      <c r="AN20" s="5" t="s">
        <v>2</v>
      </c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>
        <f t="shared" si="0"/>
        <v>1</v>
      </c>
      <c r="BC20" s="5">
        <f t="shared" si="1"/>
        <v>1</v>
      </c>
      <c r="BD20" s="5">
        <f t="shared" si="2"/>
        <v>33</v>
      </c>
      <c r="BE20" s="5">
        <f t="shared" si="3"/>
        <v>2</v>
      </c>
      <c r="BF20" s="5" t="str">
        <f>IF(LARGE($BB20:$BE20,2)=0,"HIGH",IF(MAX($BB20:$BE20)/LARGE($BB20:$BE20,2)&gt;=2,"HIGH",IF(MAX($BB20:BE20)/LARGE($BB20:$BE20,2)&gt;=1.5,"MODERATE","LOW")))</f>
        <v>HIGH</v>
      </c>
      <c r="BG20" s="5" t="str">
        <f t="shared" si="6"/>
        <v>C</v>
      </c>
      <c r="BH20" s="5" t="str">
        <f t="shared" si="4"/>
        <v>N/A</v>
      </c>
      <c r="BI20" s="5">
        <f t="shared" si="5"/>
        <v>1</v>
      </c>
      <c r="BK20" s="26" t="s">
        <v>21</v>
      </c>
      <c r="BL20" s="26"/>
    </row>
    <row r="21" spans="1:66" x14ac:dyDescent="0.25">
      <c r="A21" s="2">
        <v>20</v>
      </c>
      <c r="B21" s="1"/>
      <c r="C21" s="6"/>
      <c r="D21" s="5" t="s">
        <v>3</v>
      </c>
      <c r="E21" s="5" t="s">
        <v>3</v>
      </c>
      <c r="F21" s="5" t="s">
        <v>3</v>
      </c>
      <c r="G21" s="5" t="s">
        <v>3</v>
      </c>
      <c r="H21" s="5" t="s">
        <v>3</v>
      </c>
      <c r="I21" s="5" t="s">
        <v>3</v>
      </c>
      <c r="J21" s="5" t="s">
        <v>3</v>
      </c>
      <c r="K21" s="5" t="s">
        <v>3</v>
      </c>
      <c r="L21" s="5" t="s">
        <v>3</v>
      </c>
      <c r="M21" s="5" t="s">
        <v>3</v>
      </c>
      <c r="N21" s="5" t="s">
        <v>3</v>
      </c>
      <c r="O21" s="5" t="s">
        <v>2</v>
      </c>
      <c r="P21" s="5" t="s">
        <v>3</v>
      </c>
      <c r="Q21" s="5" t="s">
        <v>3</v>
      </c>
      <c r="R21" s="5" t="s">
        <v>3</v>
      </c>
      <c r="S21" s="5" t="s">
        <v>3</v>
      </c>
      <c r="T21" s="5" t="s">
        <v>0</v>
      </c>
      <c r="U21" s="5" t="s">
        <v>3</v>
      </c>
      <c r="V21" s="5" t="s">
        <v>3</v>
      </c>
      <c r="W21" s="5" t="s">
        <v>3</v>
      </c>
      <c r="X21" s="5" t="s">
        <v>3</v>
      </c>
      <c r="Y21" s="5" t="s">
        <v>3</v>
      </c>
      <c r="Z21" s="5" t="s">
        <v>3</v>
      </c>
      <c r="AA21" s="5" t="s">
        <v>3</v>
      </c>
      <c r="AB21" s="5" t="s">
        <v>3</v>
      </c>
      <c r="AC21" s="5" t="s">
        <v>3</v>
      </c>
      <c r="AD21" s="5" t="s">
        <v>3</v>
      </c>
      <c r="AE21" s="5" t="s">
        <v>3</v>
      </c>
      <c r="AF21" s="5" t="s">
        <v>3</v>
      </c>
      <c r="AG21" s="5" t="s">
        <v>3</v>
      </c>
      <c r="AH21" s="5" t="s">
        <v>3</v>
      </c>
      <c r="AI21" s="5" t="s">
        <v>3</v>
      </c>
      <c r="AJ21" s="5" t="s">
        <v>3</v>
      </c>
      <c r="AK21" s="5" t="s">
        <v>3</v>
      </c>
      <c r="AL21" s="5" t="s">
        <v>3</v>
      </c>
      <c r="AM21" s="5" t="s">
        <v>3</v>
      </c>
      <c r="AN21" s="5" t="s">
        <v>3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>
        <f t="shared" si="0"/>
        <v>35</v>
      </c>
      <c r="BC21" s="5">
        <f t="shared" si="1"/>
        <v>1</v>
      </c>
      <c r="BD21" s="5">
        <f t="shared" si="2"/>
        <v>1</v>
      </c>
      <c r="BE21" s="5">
        <f t="shared" si="3"/>
        <v>0</v>
      </c>
      <c r="BF21" s="5" t="str">
        <f>IF(LARGE($BB21:$BE21,2)=0,"HIGH",IF(MAX($BB21:$BE21)/LARGE($BB21:$BE21,2)&gt;=2,"HIGH",IF(MAX($BB21:BE21)/LARGE($BB21:$BE21,2)&gt;=1.5,"MODERATE","LOW")))</f>
        <v>HIGH</v>
      </c>
      <c r="BG21" s="5" t="str">
        <f t="shared" si="6"/>
        <v>A</v>
      </c>
      <c r="BH21" s="5" t="str">
        <f t="shared" si="4"/>
        <v>N/A</v>
      </c>
      <c r="BI21" s="5">
        <f t="shared" si="5"/>
        <v>1</v>
      </c>
      <c r="BK21" s="8" t="s">
        <v>14</v>
      </c>
      <c r="BL21" s="8">
        <f>COUNTIF($BH$2:$BH$121,"&lt;&gt;N/A")</f>
        <v>2</v>
      </c>
    </row>
    <row r="22" spans="1:66" x14ac:dyDescent="0.25">
      <c r="A22" s="2">
        <v>21</v>
      </c>
      <c r="B22" s="1"/>
      <c r="C22" s="6"/>
      <c r="D22" s="5" t="s">
        <v>2</v>
      </c>
      <c r="E22" s="5" t="s">
        <v>2</v>
      </c>
      <c r="F22" s="5" t="s">
        <v>2</v>
      </c>
      <c r="G22" s="5" t="s">
        <v>2</v>
      </c>
      <c r="H22" s="5" t="s">
        <v>2</v>
      </c>
      <c r="I22" s="5" t="s">
        <v>2</v>
      </c>
      <c r="J22" s="5" t="s">
        <v>2</v>
      </c>
      <c r="K22" s="5" t="s">
        <v>2</v>
      </c>
      <c r="L22" s="5" t="s">
        <v>2</v>
      </c>
      <c r="M22" s="5" t="s">
        <v>2</v>
      </c>
      <c r="N22" s="5" t="s">
        <v>2</v>
      </c>
      <c r="O22" s="5" t="s">
        <v>3</v>
      </c>
      <c r="P22" s="5" t="s">
        <v>2</v>
      </c>
      <c r="Q22" s="5" t="s">
        <v>2</v>
      </c>
      <c r="R22" s="5" t="s">
        <v>2</v>
      </c>
      <c r="S22" s="5" t="s">
        <v>2</v>
      </c>
      <c r="T22" s="5" t="s">
        <v>2</v>
      </c>
      <c r="U22" s="5" t="s">
        <v>2</v>
      </c>
      <c r="V22" s="5" t="s">
        <v>2</v>
      </c>
      <c r="W22" s="5" t="s">
        <v>2</v>
      </c>
      <c r="X22" s="5" t="s">
        <v>2</v>
      </c>
      <c r="Y22" s="5" t="s">
        <v>2</v>
      </c>
      <c r="Z22" s="5" t="s">
        <v>2</v>
      </c>
      <c r="AA22" s="5" t="s">
        <v>2</v>
      </c>
      <c r="AB22" s="5" t="s">
        <v>2</v>
      </c>
      <c r="AC22" s="5" t="s">
        <v>2</v>
      </c>
      <c r="AD22" s="5" t="s">
        <v>2</v>
      </c>
      <c r="AE22" s="5" t="s">
        <v>2</v>
      </c>
      <c r="AF22" s="5" t="s">
        <v>2</v>
      </c>
      <c r="AG22" s="5" t="s">
        <v>2</v>
      </c>
      <c r="AH22" s="5" t="s">
        <v>2</v>
      </c>
      <c r="AI22" s="5" t="s">
        <v>2</v>
      </c>
      <c r="AJ22" s="5" t="s">
        <v>2</v>
      </c>
      <c r="AK22" s="5" t="s">
        <v>2</v>
      </c>
      <c r="AL22" s="5" t="s">
        <v>2</v>
      </c>
      <c r="AM22" s="5" t="s">
        <v>2</v>
      </c>
      <c r="AN22" s="5" t="s">
        <v>2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>
        <f t="shared" si="0"/>
        <v>1</v>
      </c>
      <c r="BC22" s="5">
        <f t="shared" si="1"/>
        <v>0</v>
      </c>
      <c r="BD22" s="5">
        <f t="shared" si="2"/>
        <v>36</v>
      </c>
      <c r="BE22" s="5">
        <f t="shared" si="3"/>
        <v>0</v>
      </c>
      <c r="BF22" s="5" t="str">
        <f>IF(LARGE($BB22:$BE22,2)=0,"HIGH",IF(MAX($BB22:$BE22)/LARGE($BB22:$BE22,2)&gt;=2,"HIGH",IF(MAX($BB22:BE22)/LARGE($BB22:$BE22,2)&gt;=1.5,"MODERATE","LOW")))</f>
        <v>HIGH</v>
      </c>
      <c r="BG22" s="5" t="str">
        <f t="shared" si="6"/>
        <v>C</v>
      </c>
      <c r="BH22" s="5" t="str">
        <f t="shared" si="4"/>
        <v>N/A</v>
      </c>
      <c r="BI22" s="5">
        <f t="shared" si="5"/>
        <v>1</v>
      </c>
      <c r="BK22" s="12" t="s">
        <v>22</v>
      </c>
      <c r="BL22" s="13">
        <f t="array" ref="BL22">SUM(IF($B$2:$B$121=$BH$2:$BH$121,1,0),IF($BH$2:$BH$121="N/A",0,IF($B$2:$B$121=$BG$2:$BG$121,1,0)))</f>
        <v>0</v>
      </c>
      <c r="BM22" s="14">
        <f t="array" ref="BM22">SUM(IF($B$2:$B$121=$BH$2:$BH$121,1,0))</f>
        <v>0</v>
      </c>
      <c r="BN22" s="14">
        <f>BL22-BM22</f>
        <v>0</v>
      </c>
    </row>
    <row r="23" spans="1:66" ht="15.75" thickBot="1" x14ac:dyDescent="0.3">
      <c r="A23" s="2">
        <v>22</v>
      </c>
      <c r="B23" s="1"/>
      <c r="C23" s="6"/>
      <c r="D23" s="5" t="s">
        <v>2</v>
      </c>
      <c r="E23" s="5" t="s">
        <v>2</v>
      </c>
      <c r="F23" s="5" t="s">
        <v>2</v>
      </c>
      <c r="G23" s="5" t="s">
        <v>2</v>
      </c>
      <c r="H23" s="5" t="s">
        <v>2</v>
      </c>
      <c r="I23" s="5" t="s">
        <v>3</v>
      </c>
      <c r="J23" s="5" t="s">
        <v>2</v>
      </c>
      <c r="K23" s="5" t="s">
        <v>2</v>
      </c>
      <c r="L23" s="5" t="s">
        <v>3</v>
      </c>
      <c r="M23" s="5" t="s">
        <v>2</v>
      </c>
      <c r="N23" s="5" t="s">
        <v>0</v>
      </c>
      <c r="O23" s="5" t="s">
        <v>2</v>
      </c>
      <c r="P23" s="5" t="s">
        <v>2</v>
      </c>
      <c r="Q23" s="5" t="s">
        <v>0</v>
      </c>
      <c r="R23" s="5" t="s">
        <v>2</v>
      </c>
      <c r="S23" s="5" t="s">
        <v>2</v>
      </c>
      <c r="T23" s="5" t="s">
        <v>3</v>
      </c>
      <c r="U23" s="5" t="s">
        <v>2</v>
      </c>
      <c r="V23" s="5" t="s">
        <v>2</v>
      </c>
      <c r="W23" s="5" t="s">
        <v>2</v>
      </c>
      <c r="X23" s="5" t="s">
        <v>2</v>
      </c>
      <c r="Y23" s="5" t="s">
        <v>0</v>
      </c>
      <c r="Z23" s="5" t="s">
        <v>0</v>
      </c>
      <c r="AA23" s="5" t="s">
        <v>2</v>
      </c>
      <c r="AB23" s="5" t="s">
        <v>2</v>
      </c>
      <c r="AC23" s="5" t="s">
        <v>2</v>
      </c>
      <c r="AD23" s="5" t="s">
        <v>2</v>
      </c>
      <c r="AE23" s="5" t="s">
        <v>2</v>
      </c>
      <c r="AF23" s="5" t="s">
        <v>3</v>
      </c>
      <c r="AG23" s="5" t="s">
        <v>2</v>
      </c>
      <c r="AH23" s="5" t="s">
        <v>2</v>
      </c>
      <c r="AI23" s="5" t="s">
        <v>2</v>
      </c>
      <c r="AJ23" s="5" t="s">
        <v>2</v>
      </c>
      <c r="AK23" s="5" t="s">
        <v>2</v>
      </c>
      <c r="AL23" s="5" t="s">
        <v>2</v>
      </c>
      <c r="AM23" s="5" t="s">
        <v>2</v>
      </c>
      <c r="AN23" s="5" t="s">
        <v>2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>
        <f t="shared" si="0"/>
        <v>4</v>
      </c>
      <c r="BC23" s="5">
        <f t="shared" si="1"/>
        <v>4</v>
      </c>
      <c r="BD23" s="5">
        <f t="shared" si="2"/>
        <v>29</v>
      </c>
      <c r="BE23" s="5">
        <f t="shared" si="3"/>
        <v>0</v>
      </c>
      <c r="BF23" s="5" t="str">
        <f>IF(LARGE($BB23:$BE23,2)=0,"HIGH",IF(MAX($BB23:$BE23)/LARGE($BB23:$BE23,2)&gt;=2,"HIGH",IF(MAX($BB23:BE23)/LARGE($BB23:$BE23,2)&gt;=1.5,"MODERATE","LOW")))</f>
        <v>HIGH</v>
      </c>
      <c r="BG23" s="5" t="str">
        <f t="shared" si="6"/>
        <v>C</v>
      </c>
      <c r="BH23" s="5" t="str">
        <f t="shared" si="4"/>
        <v>N/A</v>
      </c>
      <c r="BI23" s="5">
        <f t="shared" si="5"/>
        <v>1</v>
      </c>
      <c r="BK23" s="15"/>
      <c r="BL23" s="15"/>
    </row>
    <row r="24" spans="1:66" ht="16.5" thickTop="1" thickBot="1" x14ac:dyDescent="0.3">
      <c r="A24" s="2">
        <v>23</v>
      </c>
      <c r="B24" s="1"/>
      <c r="C24" s="6"/>
      <c r="D24" s="5" t="s">
        <v>1</v>
      </c>
      <c r="E24" s="5" t="s">
        <v>1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23</v>
      </c>
      <c r="K24" s="5" t="s">
        <v>1</v>
      </c>
      <c r="L24" s="5" t="s">
        <v>1</v>
      </c>
      <c r="M24" s="5" t="s">
        <v>1</v>
      </c>
      <c r="N24" s="5" t="s">
        <v>1</v>
      </c>
      <c r="O24" s="5" t="s">
        <v>1</v>
      </c>
      <c r="P24" s="5" t="s">
        <v>1</v>
      </c>
      <c r="Q24" s="5" t="s">
        <v>1</v>
      </c>
      <c r="R24" s="5" t="s">
        <v>1</v>
      </c>
      <c r="S24" s="5" t="s">
        <v>1</v>
      </c>
      <c r="T24" s="5" t="s">
        <v>2</v>
      </c>
      <c r="U24" s="5" t="s">
        <v>1</v>
      </c>
      <c r="V24" s="5" t="s">
        <v>1</v>
      </c>
      <c r="W24" s="5" t="s">
        <v>1</v>
      </c>
      <c r="X24" s="5" t="s">
        <v>1</v>
      </c>
      <c r="Y24" s="5" t="s">
        <v>1</v>
      </c>
      <c r="Z24" s="5" t="s">
        <v>1</v>
      </c>
      <c r="AA24" s="5" t="s">
        <v>2</v>
      </c>
      <c r="AB24" s="5" t="s">
        <v>1</v>
      </c>
      <c r="AC24" s="5" t="s">
        <v>1</v>
      </c>
      <c r="AD24" s="5" t="s">
        <v>1</v>
      </c>
      <c r="AE24" s="5" t="s">
        <v>1</v>
      </c>
      <c r="AF24" s="5" t="s">
        <v>1</v>
      </c>
      <c r="AG24" s="5" t="s">
        <v>1</v>
      </c>
      <c r="AH24" s="5" t="s">
        <v>1</v>
      </c>
      <c r="AI24" s="5" t="s">
        <v>1</v>
      </c>
      <c r="AJ24" s="5" t="s">
        <v>1</v>
      </c>
      <c r="AK24" s="5" t="s">
        <v>1</v>
      </c>
      <c r="AL24" s="5" t="s">
        <v>1</v>
      </c>
      <c r="AM24" s="5" t="s">
        <v>1</v>
      </c>
      <c r="AN24" s="5" t="s">
        <v>1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>
        <f t="shared" si="0"/>
        <v>0</v>
      </c>
      <c r="BC24" s="5">
        <f t="shared" si="1"/>
        <v>0</v>
      </c>
      <c r="BD24" s="5">
        <f t="shared" si="2"/>
        <v>2</v>
      </c>
      <c r="BE24" s="5">
        <f t="shared" si="3"/>
        <v>34</v>
      </c>
      <c r="BF24" s="5" t="str">
        <f>IF(LARGE($BB24:$BE24,2)=0,"HIGH",IF(MAX($BB24:$BE24)/LARGE($BB24:$BE24,2)&gt;=2,"HIGH",IF(MAX($BB24:BE24)/LARGE($BB24:$BE24,2)&gt;=1.5,"MODERATE","LOW")))</f>
        <v>HIGH</v>
      </c>
      <c r="BG24" s="5" t="str">
        <f t="shared" si="6"/>
        <v>D</v>
      </c>
      <c r="BH24" s="5" t="str">
        <f t="shared" si="4"/>
        <v>N/A</v>
      </c>
      <c r="BI24" s="5">
        <f t="shared" si="5"/>
        <v>1</v>
      </c>
      <c r="BK24" s="27" t="s">
        <v>16</v>
      </c>
      <c r="BL24" s="28"/>
    </row>
    <row r="25" spans="1:66" x14ac:dyDescent="0.25">
      <c r="A25" s="2">
        <v>24</v>
      </c>
      <c r="B25" s="1"/>
      <c r="C25" s="6"/>
      <c r="D25" s="5" t="s">
        <v>0</v>
      </c>
      <c r="E25" s="5" t="s">
        <v>3</v>
      </c>
      <c r="F25" s="5" t="s">
        <v>2</v>
      </c>
      <c r="G25" s="5" t="s">
        <v>2</v>
      </c>
      <c r="H25" s="5" t="s">
        <v>2</v>
      </c>
      <c r="I25" s="5" t="s">
        <v>2</v>
      </c>
      <c r="J25" s="5" t="s">
        <v>2</v>
      </c>
      <c r="K25" s="5" t="s">
        <v>2</v>
      </c>
      <c r="L25" s="5" t="s">
        <v>3</v>
      </c>
      <c r="M25" s="5" t="s">
        <v>2</v>
      </c>
      <c r="N25" s="5" t="s">
        <v>2</v>
      </c>
      <c r="O25" s="5" t="s">
        <v>0</v>
      </c>
      <c r="P25" s="5" t="s">
        <v>0</v>
      </c>
      <c r="Q25" s="5" t="s">
        <v>1</v>
      </c>
      <c r="R25" s="5" t="s">
        <v>2</v>
      </c>
      <c r="S25" s="5" t="s">
        <v>2</v>
      </c>
      <c r="T25" s="5" t="s">
        <v>0</v>
      </c>
      <c r="U25" s="5" t="s">
        <v>0</v>
      </c>
      <c r="V25" s="5" t="s">
        <v>2</v>
      </c>
      <c r="W25" s="5" t="s">
        <v>2</v>
      </c>
      <c r="X25" s="5" t="s">
        <v>2</v>
      </c>
      <c r="Y25" s="5" t="s">
        <v>0</v>
      </c>
      <c r="Z25" s="5" t="s">
        <v>1</v>
      </c>
      <c r="AA25" s="5" t="s">
        <v>0</v>
      </c>
      <c r="AB25" s="5" t="s">
        <v>2</v>
      </c>
      <c r="AC25" s="5" t="s">
        <v>2</v>
      </c>
      <c r="AD25" s="5" t="s">
        <v>0</v>
      </c>
      <c r="AE25" s="5" t="s">
        <v>2</v>
      </c>
      <c r="AF25" s="5" t="s">
        <v>0</v>
      </c>
      <c r="AG25" s="5" t="s">
        <v>2</v>
      </c>
      <c r="AH25" s="5" t="s">
        <v>1</v>
      </c>
      <c r="AI25" s="5" t="s">
        <v>2</v>
      </c>
      <c r="AJ25" s="5" t="s">
        <v>2</v>
      </c>
      <c r="AK25" s="5" t="s">
        <v>0</v>
      </c>
      <c r="AL25" s="5" t="s">
        <v>2</v>
      </c>
      <c r="AM25" s="5" t="s">
        <v>0</v>
      </c>
      <c r="AN25" s="5" t="s">
        <v>2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>
        <f t="shared" si="0"/>
        <v>2</v>
      </c>
      <c r="BC25" s="5">
        <f t="shared" si="1"/>
        <v>11</v>
      </c>
      <c r="BD25" s="5">
        <f t="shared" si="2"/>
        <v>21</v>
      </c>
      <c r="BE25" s="5">
        <f t="shared" si="3"/>
        <v>3</v>
      </c>
      <c r="BF25" s="5" t="str">
        <f>IF(LARGE($BB25:$BE25,2)=0,"HIGH",IF(MAX($BB25:$BE25)/LARGE($BB25:$BE25,2)&gt;=2,"HIGH",IF(MAX($BB25:BE25)/LARGE($BB25:$BE25,2)&gt;=1.5,"MODERATE","LOW")))</f>
        <v>MODERATE</v>
      </c>
      <c r="BG25" s="5" t="str">
        <f t="shared" si="6"/>
        <v>C</v>
      </c>
      <c r="BH25" s="5" t="str">
        <f t="shared" si="4"/>
        <v>N/A</v>
      </c>
      <c r="BI25" s="5">
        <f t="shared" si="5"/>
        <v>1</v>
      </c>
      <c r="BK25" s="16" t="s">
        <v>17</v>
      </c>
      <c r="BL25" s="17">
        <f>IF(MIN(100,100-BL12+20+BM22)&lt;0,0,MIN(100,100-BL12+20+BM22))</f>
        <v>0</v>
      </c>
    </row>
    <row r="26" spans="1:66" x14ac:dyDescent="0.25">
      <c r="A26" s="2">
        <v>25</v>
      </c>
      <c r="B26" s="1"/>
      <c r="C26" s="6"/>
      <c r="D26" s="5" t="s">
        <v>1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5" t="s">
        <v>1</v>
      </c>
      <c r="M26" s="5" t="s">
        <v>0</v>
      </c>
      <c r="N26" s="5" t="s">
        <v>0</v>
      </c>
      <c r="O26" s="5" t="s">
        <v>0</v>
      </c>
      <c r="P26" s="5" t="s">
        <v>0</v>
      </c>
      <c r="Q26" s="5" t="s">
        <v>0</v>
      </c>
      <c r="R26" s="5" t="s">
        <v>0</v>
      </c>
      <c r="S26" s="5" t="s">
        <v>0</v>
      </c>
      <c r="T26" s="5" t="s">
        <v>0</v>
      </c>
      <c r="U26" s="5" t="s">
        <v>0</v>
      </c>
      <c r="V26" s="5" t="s">
        <v>0</v>
      </c>
      <c r="W26" s="5" t="s">
        <v>0</v>
      </c>
      <c r="X26" s="5" t="s">
        <v>0</v>
      </c>
      <c r="Y26" s="5" t="s">
        <v>0</v>
      </c>
      <c r="Z26" s="5" t="s">
        <v>0</v>
      </c>
      <c r="AA26" s="5" t="s">
        <v>0</v>
      </c>
      <c r="AB26" s="5" t="s">
        <v>0</v>
      </c>
      <c r="AC26" s="5" t="s">
        <v>0</v>
      </c>
      <c r="AD26" s="5" t="s">
        <v>0</v>
      </c>
      <c r="AE26" s="5" t="s">
        <v>0</v>
      </c>
      <c r="AF26" s="5" t="s">
        <v>0</v>
      </c>
      <c r="AG26" s="5" t="s">
        <v>0</v>
      </c>
      <c r="AH26" s="5" t="s">
        <v>0</v>
      </c>
      <c r="AI26" s="5" t="s">
        <v>0</v>
      </c>
      <c r="AJ26" s="5" t="s">
        <v>0</v>
      </c>
      <c r="AK26" s="5" t="s">
        <v>0</v>
      </c>
      <c r="AL26" s="5" t="s">
        <v>0</v>
      </c>
      <c r="AM26" s="5" t="s">
        <v>0</v>
      </c>
      <c r="AN26" s="5" t="s">
        <v>0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>
        <f t="shared" si="0"/>
        <v>0</v>
      </c>
      <c r="BC26" s="5">
        <f t="shared" si="1"/>
        <v>35</v>
      </c>
      <c r="BD26" s="5">
        <f t="shared" si="2"/>
        <v>0</v>
      </c>
      <c r="BE26" s="5">
        <f t="shared" si="3"/>
        <v>2</v>
      </c>
      <c r="BF26" s="5" t="str">
        <f>IF(LARGE($BB26:$BE26,2)=0,"HIGH",IF(MAX($BB26:$BE26)/LARGE($BB26:$BE26,2)&gt;=2,"HIGH",IF(MAX($BB26:BE26)/LARGE($BB26:$BE26,2)&gt;=1.5,"MODERATE","LOW")))</f>
        <v>HIGH</v>
      </c>
      <c r="BG26" s="5" t="str">
        <f t="shared" si="6"/>
        <v>B</v>
      </c>
      <c r="BH26" s="5" t="str">
        <f t="shared" si="4"/>
        <v>N/A</v>
      </c>
      <c r="BI26" s="5">
        <f t="shared" si="5"/>
        <v>1</v>
      </c>
      <c r="BK26" s="18" t="s">
        <v>19</v>
      </c>
      <c r="BL26" s="19">
        <f>IF(MIN(100,100-BL12+BN12+(INT(BM22/2))-(INT(BN22/2)))&lt;0,0,MIN(100,100-BL12+BN12+(INT(BM22/2)-(INT(BN22/2)))))</f>
        <v>0</v>
      </c>
    </row>
    <row r="27" spans="1:66" ht="15.75" thickBot="1" x14ac:dyDescent="0.3">
      <c r="A27" s="2">
        <v>26</v>
      </c>
      <c r="B27" s="1"/>
      <c r="C27" s="6"/>
      <c r="D27" s="5" t="s">
        <v>2</v>
      </c>
      <c r="E27" s="5" t="s">
        <v>1</v>
      </c>
      <c r="F27" s="5" t="s">
        <v>1</v>
      </c>
      <c r="G27" s="5" t="s">
        <v>1</v>
      </c>
      <c r="H27" s="5" t="s">
        <v>1</v>
      </c>
      <c r="I27" s="5" t="s">
        <v>3</v>
      </c>
      <c r="J27" s="5" t="s">
        <v>1</v>
      </c>
      <c r="K27" s="5" t="s">
        <v>1</v>
      </c>
      <c r="L27" s="5" t="s">
        <v>2</v>
      </c>
      <c r="M27" s="5" t="s">
        <v>1</v>
      </c>
      <c r="N27" s="5" t="s">
        <v>1</v>
      </c>
      <c r="O27" s="5" t="s">
        <v>1</v>
      </c>
      <c r="P27" s="5" t="s">
        <v>1</v>
      </c>
      <c r="Q27" s="5" t="s">
        <v>1</v>
      </c>
      <c r="R27" s="5" t="s">
        <v>1</v>
      </c>
      <c r="S27" s="5" t="s">
        <v>1</v>
      </c>
      <c r="T27" s="5" t="s">
        <v>1</v>
      </c>
      <c r="U27" s="5" t="s">
        <v>1</v>
      </c>
      <c r="V27" s="5" t="s">
        <v>1</v>
      </c>
      <c r="W27" s="5" t="s">
        <v>1</v>
      </c>
      <c r="X27" s="5" t="s">
        <v>1</v>
      </c>
      <c r="Y27" s="5" t="s">
        <v>1</v>
      </c>
      <c r="Z27" s="5" t="s">
        <v>2</v>
      </c>
      <c r="AA27" s="5" t="s">
        <v>1</v>
      </c>
      <c r="AB27" s="5" t="s">
        <v>1</v>
      </c>
      <c r="AC27" s="5" t="s">
        <v>1</v>
      </c>
      <c r="AD27" s="5" t="s">
        <v>0</v>
      </c>
      <c r="AE27" s="5" t="s">
        <v>3</v>
      </c>
      <c r="AF27" s="5" t="s">
        <v>0</v>
      </c>
      <c r="AG27" s="5" t="s">
        <v>3</v>
      </c>
      <c r="AH27" s="5" t="s">
        <v>1</v>
      </c>
      <c r="AI27" s="5" t="s">
        <v>3</v>
      </c>
      <c r="AJ27" s="5" t="s">
        <v>1</v>
      </c>
      <c r="AK27" s="5" t="s">
        <v>1</v>
      </c>
      <c r="AL27" s="5" t="s">
        <v>1</v>
      </c>
      <c r="AM27" s="5" t="s">
        <v>1</v>
      </c>
      <c r="AN27" s="5" t="s">
        <v>1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>
        <f t="shared" si="0"/>
        <v>4</v>
      </c>
      <c r="BC27" s="5">
        <f t="shared" si="1"/>
        <v>2</v>
      </c>
      <c r="BD27" s="5">
        <f t="shared" si="2"/>
        <v>3</v>
      </c>
      <c r="BE27" s="5">
        <f t="shared" si="3"/>
        <v>28</v>
      </c>
      <c r="BF27" s="5" t="str">
        <f>IF(LARGE($BB27:$BE27,2)=0,"HIGH",IF(MAX($BB27:$BE27)/LARGE($BB27:$BE27,2)&gt;=2,"HIGH",IF(MAX($BB27:BE27)/LARGE($BB27:$BE27,2)&gt;=1.5,"MODERATE","LOW")))</f>
        <v>HIGH</v>
      </c>
      <c r="BG27" s="5" t="str">
        <f t="shared" si="6"/>
        <v>D</v>
      </c>
      <c r="BH27" s="5" t="str">
        <f t="shared" si="4"/>
        <v>N/A</v>
      </c>
      <c r="BI27" s="5">
        <f t="shared" si="5"/>
        <v>1</v>
      </c>
      <c r="BK27" s="20" t="s">
        <v>18</v>
      </c>
      <c r="BL27" s="21">
        <f>IF(BL18-20-BN22&lt;0,0,BL18-20-BN22)</f>
        <v>0</v>
      </c>
    </row>
    <row r="28" spans="1:66" ht="15.75" thickTop="1" x14ac:dyDescent="0.25">
      <c r="A28" s="2">
        <v>27</v>
      </c>
      <c r="B28" s="1"/>
      <c r="C28" s="6"/>
      <c r="D28" s="5" t="s">
        <v>2</v>
      </c>
      <c r="E28" s="5" t="s">
        <v>2</v>
      </c>
      <c r="F28" s="5" t="s">
        <v>2</v>
      </c>
      <c r="G28" s="5" t="s">
        <v>2</v>
      </c>
      <c r="H28" s="5" t="s">
        <v>2</v>
      </c>
      <c r="I28" s="5" t="s">
        <v>2</v>
      </c>
      <c r="J28" s="5" t="s">
        <v>2</v>
      </c>
      <c r="K28" s="5" t="s">
        <v>2</v>
      </c>
      <c r="L28" s="5" t="s">
        <v>2</v>
      </c>
      <c r="M28" s="5" t="s">
        <v>2</v>
      </c>
      <c r="N28" s="5" t="s">
        <v>2</v>
      </c>
      <c r="O28" s="5" t="s">
        <v>0</v>
      </c>
      <c r="P28" s="5" t="s">
        <v>2</v>
      </c>
      <c r="Q28" s="5" t="s">
        <v>0</v>
      </c>
      <c r="R28" s="5" t="s">
        <v>2</v>
      </c>
      <c r="S28" s="5" t="s">
        <v>2</v>
      </c>
      <c r="T28" s="5" t="s">
        <v>2</v>
      </c>
      <c r="U28" s="5" t="s">
        <v>1</v>
      </c>
      <c r="V28" s="5" t="s">
        <v>2</v>
      </c>
      <c r="W28" s="5" t="s">
        <v>1</v>
      </c>
      <c r="X28" s="5" t="s">
        <v>1</v>
      </c>
      <c r="Y28" s="5" t="s">
        <v>2</v>
      </c>
      <c r="Z28" s="5" t="s">
        <v>2</v>
      </c>
      <c r="AA28" s="5" t="s">
        <v>1</v>
      </c>
      <c r="AB28" s="5" t="s">
        <v>0</v>
      </c>
      <c r="AC28" s="5" t="s">
        <v>2</v>
      </c>
      <c r="AD28" s="5" t="s">
        <v>2</v>
      </c>
      <c r="AE28" s="5" t="s">
        <v>2</v>
      </c>
      <c r="AF28" s="5" t="s">
        <v>2</v>
      </c>
      <c r="AG28" s="5" t="s">
        <v>2</v>
      </c>
      <c r="AH28" s="5" t="s">
        <v>2</v>
      </c>
      <c r="AI28" s="5" t="s">
        <v>2</v>
      </c>
      <c r="AJ28" s="5" t="s">
        <v>2</v>
      </c>
      <c r="AK28" s="5" t="s">
        <v>2</v>
      </c>
      <c r="AL28" s="5" t="s">
        <v>2</v>
      </c>
      <c r="AM28" s="5" t="s">
        <v>2</v>
      </c>
      <c r="AN28" s="5" t="s">
        <v>2</v>
      </c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>
        <f t="shared" si="0"/>
        <v>0</v>
      </c>
      <c r="BC28" s="5">
        <f t="shared" si="1"/>
        <v>3</v>
      </c>
      <c r="BD28" s="5">
        <f t="shared" si="2"/>
        <v>30</v>
      </c>
      <c r="BE28" s="5">
        <f t="shared" si="3"/>
        <v>4</v>
      </c>
      <c r="BF28" s="5" t="str">
        <f>IF(LARGE($BB28:$BE28,2)=0,"HIGH",IF(MAX($BB28:$BE28)/LARGE($BB28:$BE28,2)&gt;=2,"HIGH",IF(MAX($BB28:BE28)/LARGE($BB28:$BE28,2)&gt;=1.5,"MODERATE","LOW")))</f>
        <v>HIGH</v>
      </c>
      <c r="BG28" s="5" t="str">
        <f t="shared" si="6"/>
        <v>C</v>
      </c>
      <c r="BH28" s="5" t="str">
        <f t="shared" si="4"/>
        <v>N/A</v>
      </c>
      <c r="BI28" s="5">
        <f t="shared" si="5"/>
        <v>1</v>
      </c>
    </row>
    <row r="29" spans="1:66" x14ac:dyDescent="0.25">
      <c r="A29" s="2">
        <v>28</v>
      </c>
      <c r="B29" s="1"/>
      <c r="C29" s="6"/>
      <c r="D29" s="5" t="s">
        <v>2</v>
      </c>
      <c r="E29" s="5" t="s">
        <v>2</v>
      </c>
      <c r="F29" s="5" t="s">
        <v>2</v>
      </c>
      <c r="G29" s="5" t="s">
        <v>2</v>
      </c>
      <c r="H29" s="5" t="s">
        <v>0</v>
      </c>
      <c r="I29" s="5" t="s">
        <v>2</v>
      </c>
      <c r="J29" s="5" t="s">
        <v>2</v>
      </c>
      <c r="K29" s="5" t="s">
        <v>2</v>
      </c>
      <c r="L29" s="5" t="s">
        <v>2</v>
      </c>
      <c r="M29" s="5" t="s">
        <v>2</v>
      </c>
      <c r="N29" s="5" t="s">
        <v>2</v>
      </c>
      <c r="O29" s="5" t="s">
        <v>2</v>
      </c>
      <c r="P29" s="5" t="s">
        <v>2</v>
      </c>
      <c r="Q29" s="5" t="s">
        <v>0</v>
      </c>
      <c r="R29" s="5" t="s">
        <v>2</v>
      </c>
      <c r="S29" s="5" t="s">
        <v>2</v>
      </c>
      <c r="T29" s="5" t="s">
        <v>2</v>
      </c>
      <c r="U29" s="5" t="s">
        <v>1</v>
      </c>
      <c r="V29" s="5" t="s">
        <v>2</v>
      </c>
      <c r="W29" s="5" t="s">
        <v>2</v>
      </c>
      <c r="X29" s="5" t="s">
        <v>3</v>
      </c>
      <c r="Y29" s="5" t="s">
        <v>0</v>
      </c>
      <c r="Z29" s="5" t="s">
        <v>2</v>
      </c>
      <c r="AA29" s="5" t="s">
        <v>2</v>
      </c>
      <c r="AB29" s="5" t="s">
        <v>2</v>
      </c>
      <c r="AC29" s="5" t="s">
        <v>2</v>
      </c>
      <c r="AD29" s="5" t="s">
        <v>2</v>
      </c>
      <c r="AE29" s="5" t="s">
        <v>2</v>
      </c>
      <c r="AF29" s="5" t="s">
        <v>2</v>
      </c>
      <c r="AG29" s="5" t="s">
        <v>2</v>
      </c>
      <c r="AH29" s="5" t="s">
        <v>2</v>
      </c>
      <c r="AI29" s="5" t="s">
        <v>2</v>
      </c>
      <c r="AJ29" s="5" t="s">
        <v>2</v>
      </c>
      <c r="AK29" s="5" t="s">
        <v>2</v>
      </c>
      <c r="AL29" s="5" t="s">
        <v>1</v>
      </c>
      <c r="AM29" s="5" t="s">
        <v>2</v>
      </c>
      <c r="AN29" s="5" t="s">
        <v>1</v>
      </c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>
        <f t="shared" si="0"/>
        <v>1</v>
      </c>
      <c r="BC29" s="5">
        <f t="shared" si="1"/>
        <v>3</v>
      </c>
      <c r="BD29" s="5">
        <f t="shared" si="2"/>
        <v>30</v>
      </c>
      <c r="BE29" s="5">
        <f t="shared" si="3"/>
        <v>3</v>
      </c>
      <c r="BF29" s="5" t="str">
        <f>IF(LARGE($BB29:$BE29,2)=0,"HIGH",IF(MAX($BB29:$BE29)/LARGE($BB29:$BE29,2)&gt;=2,"HIGH",IF(MAX($BB29:BE29)/LARGE($BB29:$BE29,2)&gt;=1.5,"MODERATE","LOW")))</f>
        <v>HIGH</v>
      </c>
      <c r="BG29" s="5" t="str">
        <f t="shared" si="6"/>
        <v>C</v>
      </c>
      <c r="BH29" s="5" t="str">
        <f t="shared" si="4"/>
        <v>N/A</v>
      </c>
      <c r="BI29" s="5">
        <f t="shared" si="5"/>
        <v>1</v>
      </c>
      <c r="BK29" s="24" t="s">
        <v>24</v>
      </c>
      <c r="BL29" s="25"/>
    </row>
    <row r="30" spans="1:66" x14ac:dyDescent="0.25">
      <c r="A30" s="2">
        <v>29</v>
      </c>
      <c r="B30" s="1"/>
      <c r="C30" s="6"/>
      <c r="D30" s="5" t="s">
        <v>3</v>
      </c>
      <c r="E30" s="5" t="s">
        <v>2</v>
      </c>
      <c r="F30" s="5" t="s">
        <v>1</v>
      </c>
      <c r="G30" s="5" t="s">
        <v>1</v>
      </c>
      <c r="H30" s="5" t="s">
        <v>2</v>
      </c>
      <c r="I30" s="5" t="s">
        <v>2</v>
      </c>
      <c r="J30" s="5" t="s">
        <v>0</v>
      </c>
      <c r="K30" s="5" t="s">
        <v>1</v>
      </c>
      <c r="L30" s="5" t="s">
        <v>1</v>
      </c>
      <c r="M30" s="5" t="s">
        <v>1</v>
      </c>
      <c r="N30" s="5" t="s">
        <v>1</v>
      </c>
      <c r="O30" s="5" t="s">
        <v>1</v>
      </c>
      <c r="P30" s="5" t="s">
        <v>1</v>
      </c>
      <c r="Q30" s="5" t="s">
        <v>1</v>
      </c>
      <c r="R30" s="5" t="s">
        <v>2</v>
      </c>
      <c r="S30" s="5" t="s">
        <v>1</v>
      </c>
      <c r="T30" s="5" t="s">
        <v>1</v>
      </c>
      <c r="U30" s="5" t="s">
        <v>2</v>
      </c>
      <c r="V30" s="5" t="s">
        <v>1</v>
      </c>
      <c r="W30" s="5" t="s">
        <v>2</v>
      </c>
      <c r="X30" s="5" t="s">
        <v>2</v>
      </c>
      <c r="Y30" s="5" t="s">
        <v>2</v>
      </c>
      <c r="Z30" s="5" t="s">
        <v>1</v>
      </c>
      <c r="AA30" s="5" t="s">
        <v>1</v>
      </c>
      <c r="AB30" s="5" t="s">
        <v>3</v>
      </c>
      <c r="AC30" s="5" t="s">
        <v>2</v>
      </c>
      <c r="AD30" s="5" t="s">
        <v>1</v>
      </c>
      <c r="AE30" s="5" t="s">
        <v>1</v>
      </c>
      <c r="AF30" s="5" t="s">
        <v>1</v>
      </c>
      <c r="AG30" s="5" t="s">
        <v>3</v>
      </c>
      <c r="AH30" s="5" t="s">
        <v>2</v>
      </c>
      <c r="AI30" s="5" t="s">
        <v>1</v>
      </c>
      <c r="AJ30" s="5" t="s">
        <v>1</v>
      </c>
      <c r="AK30" s="5" t="s">
        <v>2</v>
      </c>
      <c r="AL30" s="5" t="s">
        <v>1</v>
      </c>
      <c r="AM30" s="5" t="s">
        <v>3</v>
      </c>
      <c r="AN30" s="5" t="s">
        <v>1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>
        <f t="shared" si="0"/>
        <v>4</v>
      </c>
      <c r="BC30" s="5">
        <f t="shared" si="1"/>
        <v>1</v>
      </c>
      <c r="BD30" s="5">
        <f t="shared" si="2"/>
        <v>11</v>
      </c>
      <c r="BE30" s="5">
        <f t="shared" si="3"/>
        <v>21</v>
      </c>
      <c r="BF30" s="5" t="str">
        <f>IF(LARGE($BB30:$BE30,2)=0,"HIGH",IF(MAX($BB30:$BE30)/LARGE($BB30:$BE30,2)&gt;=2,"HIGH",IF(MAX($BB30:BE30)/LARGE($BB30:$BE30,2)&gt;=1.5,"MODERATE","LOW")))</f>
        <v>MODERATE</v>
      </c>
      <c r="BG30" s="5" t="str">
        <f t="shared" si="6"/>
        <v>D</v>
      </c>
      <c r="BH30" s="5" t="str">
        <f t="shared" si="4"/>
        <v>N/A</v>
      </c>
      <c r="BI30" s="5">
        <f t="shared" si="5"/>
        <v>1</v>
      </c>
      <c r="BK30" s="25"/>
      <c r="BL30" s="25"/>
    </row>
    <row r="31" spans="1:66" x14ac:dyDescent="0.25">
      <c r="A31" s="2">
        <v>30</v>
      </c>
      <c r="B31" s="1"/>
      <c r="C31" s="6"/>
      <c r="D31" s="5" t="s">
        <v>2</v>
      </c>
      <c r="E31" s="5" t="s">
        <v>3</v>
      </c>
      <c r="F31" s="5" t="s">
        <v>3</v>
      </c>
      <c r="G31" s="5" t="s">
        <v>3</v>
      </c>
      <c r="H31" s="5" t="s">
        <v>3</v>
      </c>
      <c r="I31" s="5" t="s">
        <v>0</v>
      </c>
      <c r="J31" s="5" t="s">
        <v>0</v>
      </c>
      <c r="K31" s="5" t="s">
        <v>3</v>
      </c>
      <c r="L31" s="5" t="s">
        <v>2</v>
      </c>
      <c r="M31" s="5" t="s">
        <v>3</v>
      </c>
      <c r="N31" s="5" t="s">
        <v>3</v>
      </c>
      <c r="O31" s="5" t="s">
        <v>3</v>
      </c>
      <c r="P31" s="5" t="s">
        <v>3</v>
      </c>
      <c r="Q31" s="5" t="s">
        <v>3</v>
      </c>
      <c r="R31" s="5" t="s">
        <v>3</v>
      </c>
      <c r="S31" s="5" t="s">
        <v>2</v>
      </c>
      <c r="T31" s="5" t="s">
        <v>3</v>
      </c>
      <c r="U31" s="5" t="s">
        <v>2</v>
      </c>
      <c r="V31" s="5" t="s">
        <v>2</v>
      </c>
      <c r="W31" s="5" t="s">
        <v>3</v>
      </c>
      <c r="X31" s="5" t="s">
        <v>3</v>
      </c>
      <c r="Y31" s="5" t="s">
        <v>3</v>
      </c>
      <c r="Z31" s="5" t="s">
        <v>3</v>
      </c>
      <c r="AA31" s="5" t="s">
        <v>0</v>
      </c>
      <c r="AB31" s="5" t="s">
        <v>3</v>
      </c>
      <c r="AC31" s="5" t="s">
        <v>2</v>
      </c>
      <c r="AD31" s="5" t="s">
        <v>3</v>
      </c>
      <c r="AE31" s="5" t="s">
        <v>3</v>
      </c>
      <c r="AF31" s="5" t="s">
        <v>3</v>
      </c>
      <c r="AG31" s="5" t="s">
        <v>3</v>
      </c>
      <c r="AH31" s="5" t="s">
        <v>3</v>
      </c>
      <c r="AI31" s="5" t="s">
        <v>1</v>
      </c>
      <c r="AJ31" s="5" t="s">
        <v>3</v>
      </c>
      <c r="AK31" s="5" t="s">
        <v>3</v>
      </c>
      <c r="AL31" s="5" t="s">
        <v>3</v>
      </c>
      <c r="AM31" s="5" t="s">
        <v>3</v>
      </c>
      <c r="AN31" s="5" t="s">
        <v>3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>
        <f t="shared" si="0"/>
        <v>27</v>
      </c>
      <c r="BC31" s="5">
        <f t="shared" si="1"/>
        <v>3</v>
      </c>
      <c r="BD31" s="5">
        <f t="shared" si="2"/>
        <v>6</v>
      </c>
      <c r="BE31" s="5">
        <f t="shared" si="3"/>
        <v>1</v>
      </c>
      <c r="BF31" s="5" t="str">
        <f>IF(LARGE($BB31:$BE31,2)=0,"HIGH",IF(MAX($BB31:$BE31)/LARGE($BB31:$BE31,2)&gt;=2,"HIGH",IF(MAX($BB31:BE31)/LARGE($BB31:$BE31,2)&gt;=1.5,"MODERATE","LOW")))</f>
        <v>HIGH</v>
      </c>
      <c r="BG31" s="5" t="str">
        <f t="shared" si="6"/>
        <v>A</v>
      </c>
      <c r="BH31" s="5" t="str">
        <f t="shared" si="4"/>
        <v>N/A</v>
      </c>
      <c r="BI31" s="5">
        <f t="shared" si="5"/>
        <v>1</v>
      </c>
    </row>
    <row r="32" spans="1:66" x14ac:dyDescent="0.25">
      <c r="A32" s="2">
        <v>31</v>
      </c>
      <c r="B32" s="1"/>
      <c r="C32" s="6"/>
      <c r="D32" s="5" t="s">
        <v>1</v>
      </c>
      <c r="E32" s="5" t="s">
        <v>0</v>
      </c>
      <c r="F32" s="5" t="s">
        <v>0</v>
      </c>
      <c r="G32" s="5" t="s">
        <v>1</v>
      </c>
      <c r="H32" s="5" t="s">
        <v>0</v>
      </c>
      <c r="I32" s="5" t="s">
        <v>0</v>
      </c>
      <c r="J32" s="5" t="s">
        <v>2</v>
      </c>
      <c r="K32" s="5" t="s">
        <v>0</v>
      </c>
      <c r="L32" s="5" t="s">
        <v>1</v>
      </c>
      <c r="M32" s="5" t="s">
        <v>0</v>
      </c>
      <c r="N32" s="5" t="s">
        <v>2</v>
      </c>
      <c r="O32" s="5" t="s">
        <v>0</v>
      </c>
      <c r="P32" s="5" t="s">
        <v>0</v>
      </c>
      <c r="Q32" s="5" t="s">
        <v>1</v>
      </c>
      <c r="R32" s="5" t="s">
        <v>0</v>
      </c>
      <c r="S32" s="5" t="s">
        <v>0</v>
      </c>
      <c r="T32" s="5" t="s">
        <v>3</v>
      </c>
      <c r="U32" s="5" t="s">
        <v>0</v>
      </c>
      <c r="V32" s="5" t="s">
        <v>3</v>
      </c>
      <c r="W32" s="5" t="s">
        <v>2</v>
      </c>
      <c r="X32" s="5" t="s">
        <v>0</v>
      </c>
      <c r="Y32" s="5" t="s">
        <v>2</v>
      </c>
      <c r="Z32" s="5" t="s">
        <v>0</v>
      </c>
      <c r="AA32" s="5" t="s">
        <v>1</v>
      </c>
      <c r="AB32" s="5" t="s">
        <v>0</v>
      </c>
      <c r="AC32" s="5" t="s">
        <v>0</v>
      </c>
      <c r="AD32" s="5" t="s">
        <v>0</v>
      </c>
      <c r="AE32" s="5" t="s">
        <v>0</v>
      </c>
      <c r="AF32" s="5" t="s">
        <v>1</v>
      </c>
      <c r="AG32" s="5" t="s">
        <v>2</v>
      </c>
      <c r="AH32" s="5" t="s">
        <v>1</v>
      </c>
      <c r="AI32" s="5" t="s">
        <v>0</v>
      </c>
      <c r="AJ32" s="5" t="s">
        <v>0</v>
      </c>
      <c r="AK32" s="5" t="s">
        <v>2</v>
      </c>
      <c r="AL32" s="5" t="s">
        <v>0</v>
      </c>
      <c r="AM32" s="5" t="s">
        <v>0</v>
      </c>
      <c r="AN32" s="5" t="s">
        <v>2</v>
      </c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>
        <f t="shared" si="0"/>
        <v>2</v>
      </c>
      <c r="BC32" s="5">
        <f t="shared" si="1"/>
        <v>21</v>
      </c>
      <c r="BD32" s="5">
        <f t="shared" si="2"/>
        <v>7</v>
      </c>
      <c r="BE32" s="5">
        <f t="shared" si="3"/>
        <v>7</v>
      </c>
      <c r="BF32" s="5" t="str">
        <f>IF(LARGE($BB32:$BE32,2)=0,"HIGH",IF(MAX($BB32:$BE32)/LARGE($BB32:$BE32,2)&gt;=2,"HIGH",IF(MAX($BB32:BE32)/LARGE($BB32:$BE32,2)&gt;=1.5,"MODERATE","LOW")))</f>
        <v>HIGH</v>
      </c>
      <c r="BG32" s="5" t="str">
        <f t="shared" si="6"/>
        <v>B</v>
      </c>
      <c r="BH32" s="5" t="str">
        <f t="shared" si="4"/>
        <v>N/A</v>
      </c>
      <c r="BI32" s="5">
        <f t="shared" si="5"/>
        <v>1</v>
      </c>
    </row>
    <row r="33" spans="1:61" x14ac:dyDescent="0.25">
      <c r="A33" s="2">
        <v>32</v>
      </c>
      <c r="B33" s="1"/>
      <c r="C33" s="6"/>
      <c r="D33" s="5" t="s">
        <v>1</v>
      </c>
      <c r="E33" s="5" t="s">
        <v>0</v>
      </c>
      <c r="F33" s="5" t="s">
        <v>1</v>
      </c>
      <c r="G33" s="5" t="s">
        <v>1</v>
      </c>
      <c r="H33" s="5" t="s">
        <v>1</v>
      </c>
      <c r="I33" s="5" t="s">
        <v>1</v>
      </c>
      <c r="J33" s="5" t="s">
        <v>1</v>
      </c>
      <c r="K33" s="5" t="s">
        <v>1</v>
      </c>
      <c r="L33" s="5" t="s">
        <v>1</v>
      </c>
      <c r="M33" s="5" t="s">
        <v>1</v>
      </c>
      <c r="N33" s="5" t="s">
        <v>1</v>
      </c>
      <c r="O33" s="5" t="s">
        <v>1</v>
      </c>
      <c r="P33" s="5" t="s">
        <v>1</v>
      </c>
      <c r="Q33" s="5" t="s">
        <v>1</v>
      </c>
      <c r="R33" s="5" t="s">
        <v>1</v>
      </c>
      <c r="S33" s="5" t="s">
        <v>1</v>
      </c>
      <c r="T33" s="5" t="s">
        <v>3</v>
      </c>
      <c r="U33" s="5" t="s">
        <v>1</v>
      </c>
      <c r="V33" s="5" t="s">
        <v>1</v>
      </c>
      <c r="W33" s="5" t="s">
        <v>1</v>
      </c>
      <c r="X33" s="5" t="s">
        <v>1</v>
      </c>
      <c r="Y33" s="5" t="s">
        <v>1</v>
      </c>
      <c r="Z33" s="5" t="s">
        <v>1</v>
      </c>
      <c r="AA33" s="5" t="s">
        <v>1</v>
      </c>
      <c r="AB33" s="5" t="s">
        <v>1</v>
      </c>
      <c r="AC33" s="5" t="s">
        <v>1</v>
      </c>
      <c r="AD33" s="5" t="s">
        <v>1</v>
      </c>
      <c r="AE33" s="5" t="s">
        <v>1</v>
      </c>
      <c r="AF33" s="5" t="s">
        <v>1</v>
      </c>
      <c r="AG33" s="5" t="s">
        <v>1</v>
      </c>
      <c r="AH33" s="5" t="s">
        <v>1</v>
      </c>
      <c r="AI33" s="5" t="s">
        <v>1</v>
      </c>
      <c r="AJ33" s="5" t="s">
        <v>1</v>
      </c>
      <c r="AK33" s="5" t="s">
        <v>1</v>
      </c>
      <c r="AL33" s="5" t="s">
        <v>1</v>
      </c>
      <c r="AM33" s="5" t="s">
        <v>1</v>
      </c>
      <c r="AN33" s="5" t="s">
        <v>1</v>
      </c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>
        <f t="shared" si="0"/>
        <v>1</v>
      </c>
      <c r="BC33" s="5">
        <f t="shared" si="1"/>
        <v>1</v>
      </c>
      <c r="BD33" s="5">
        <f t="shared" si="2"/>
        <v>0</v>
      </c>
      <c r="BE33" s="5">
        <f t="shared" si="3"/>
        <v>35</v>
      </c>
      <c r="BF33" s="5" t="str">
        <f>IF(LARGE($BB33:$BE33,2)=0,"HIGH",IF(MAX($BB33:$BE33)/LARGE($BB33:$BE33,2)&gt;=2,"HIGH",IF(MAX($BB33:BE33)/LARGE($BB33:$BE33,2)&gt;=1.5,"MODERATE","LOW")))</f>
        <v>HIGH</v>
      </c>
      <c r="BG33" s="5" t="str">
        <f t="shared" si="6"/>
        <v>D</v>
      </c>
      <c r="BH33" s="5" t="str">
        <f t="shared" si="4"/>
        <v>N/A</v>
      </c>
      <c r="BI33" s="5">
        <f t="shared" si="5"/>
        <v>1</v>
      </c>
    </row>
    <row r="34" spans="1:61" x14ac:dyDescent="0.25">
      <c r="A34" s="2">
        <v>33</v>
      </c>
      <c r="B34" s="1"/>
      <c r="C34" s="6"/>
      <c r="D34" s="5" t="s">
        <v>0</v>
      </c>
      <c r="E34" s="5" t="s">
        <v>3</v>
      </c>
      <c r="F34" s="5" t="s">
        <v>3</v>
      </c>
      <c r="G34" s="5" t="s">
        <v>3</v>
      </c>
      <c r="H34" s="5" t="s">
        <v>3</v>
      </c>
      <c r="I34" s="5" t="s">
        <v>3</v>
      </c>
      <c r="J34" s="5" t="s">
        <v>3</v>
      </c>
      <c r="K34" s="5" t="s">
        <v>3</v>
      </c>
      <c r="L34" s="5" t="s">
        <v>3</v>
      </c>
      <c r="M34" s="5" t="s">
        <v>3</v>
      </c>
      <c r="N34" s="5" t="s">
        <v>3</v>
      </c>
      <c r="O34" s="5" t="s">
        <v>3</v>
      </c>
      <c r="P34" s="5" t="s">
        <v>3</v>
      </c>
      <c r="Q34" s="5" t="s">
        <v>3</v>
      </c>
      <c r="R34" s="5" t="s">
        <v>3</v>
      </c>
      <c r="S34" s="5" t="s">
        <v>3</v>
      </c>
      <c r="T34" s="5" t="s">
        <v>3</v>
      </c>
      <c r="U34" s="5" t="s">
        <v>3</v>
      </c>
      <c r="V34" s="5" t="s">
        <v>3</v>
      </c>
      <c r="W34" s="5" t="s">
        <v>3</v>
      </c>
      <c r="X34" s="5" t="s">
        <v>3</v>
      </c>
      <c r="Y34" s="5" t="s">
        <v>3</v>
      </c>
      <c r="Z34" s="5" t="s">
        <v>0</v>
      </c>
      <c r="AA34" s="5" t="s">
        <v>3</v>
      </c>
      <c r="AB34" s="5" t="s">
        <v>3</v>
      </c>
      <c r="AC34" s="5" t="s">
        <v>3</v>
      </c>
      <c r="AD34" s="5" t="s">
        <v>1</v>
      </c>
      <c r="AE34" s="5" t="s">
        <v>3</v>
      </c>
      <c r="AF34" s="5" t="s">
        <v>3</v>
      </c>
      <c r="AG34" s="5" t="s">
        <v>3</v>
      </c>
      <c r="AH34" s="5" t="s">
        <v>3</v>
      </c>
      <c r="AI34" s="5" t="s">
        <v>3</v>
      </c>
      <c r="AJ34" s="5" t="s">
        <v>3</v>
      </c>
      <c r="AK34" s="5" t="s">
        <v>3</v>
      </c>
      <c r="AL34" s="5" t="s">
        <v>3</v>
      </c>
      <c r="AM34" s="5" t="s">
        <v>3</v>
      </c>
      <c r="AN34" s="5" t="s">
        <v>3</v>
      </c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>
        <f t="shared" ref="BB34:BB65" si="7">COUNTIF($D34:$BA34,"A")</f>
        <v>34</v>
      </c>
      <c r="BC34" s="5">
        <f t="shared" ref="BC34:BC65" si="8">COUNTIF($D34:$BA34,"B")</f>
        <v>2</v>
      </c>
      <c r="BD34" s="5">
        <f t="shared" ref="BD34:BD65" si="9">COUNTIF($D34:$BA34,"C")</f>
        <v>0</v>
      </c>
      <c r="BE34" s="5">
        <f t="shared" ref="BE34:BE65" si="10">COUNTIF($D34:$BA34,"D")</f>
        <v>1</v>
      </c>
      <c r="BF34" s="5" t="str">
        <f>IF(LARGE($BB34:$BE34,2)=0,"HIGH",IF(MAX($BB34:$BE34)/LARGE($BB34:$BE34,2)&gt;=2,"HIGH",IF(MAX($BB34:BE34)/LARGE($BB34:$BE34,2)&gt;=1.5,"MODERATE","LOW")))</f>
        <v>HIGH</v>
      </c>
      <c r="BG34" s="5" t="str">
        <f t="shared" si="6"/>
        <v>A</v>
      </c>
      <c r="BH34" s="5" t="str">
        <f t="shared" ref="BH34:BH65" si="11">IF(BF34="HIGH","N/A",IF(BF34="MODERATE","N/A",IF(LARGE($BB34:$BE34,2)&gt;MAX($BB34:$BE34)-3,INDEX($BB$1:$BE$1,1,MATCH(LARGE($BB34:$BE34,2),$BB34:$BE34,0)),"N/A")))</f>
        <v>N/A</v>
      </c>
      <c r="BI34" s="5">
        <f t="shared" ref="BI34:BI65" si="12">IF(BG34=B34,0,1)</f>
        <v>1</v>
      </c>
    </row>
    <row r="35" spans="1:61" x14ac:dyDescent="0.25">
      <c r="A35" s="2">
        <v>34</v>
      </c>
      <c r="B35" s="1"/>
      <c r="C35" s="6"/>
      <c r="D35" s="5" t="s">
        <v>2</v>
      </c>
      <c r="E35" s="5" t="s">
        <v>1</v>
      </c>
      <c r="F35" s="5" t="s">
        <v>1</v>
      </c>
      <c r="G35" s="5" t="s">
        <v>1</v>
      </c>
      <c r="H35" s="5" t="s">
        <v>1</v>
      </c>
      <c r="I35" s="5" t="s">
        <v>1</v>
      </c>
      <c r="J35" s="5" t="s">
        <v>2</v>
      </c>
      <c r="K35" s="5" t="s">
        <v>1</v>
      </c>
      <c r="L35" s="5" t="s">
        <v>1</v>
      </c>
      <c r="M35" s="5" t="s">
        <v>1</v>
      </c>
      <c r="N35" s="5" t="s">
        <v>1</v>
      </c>
      <c r="O35" s="5" t="s">
        <v>1</v>
      </c>
      <c r="P35" s="5" t="s">
        <v>1</v>
      </c>
      <c r="Q35" s="5" t="s">
        <v>1</v>
      </c>
      <c r="R35" s="5" t="s">
        <v>1</v>
      </c>
      <c r="S35" s="5" t="s">
        <v>1</v>
      </c>
      <c r="T35" s="5" t="s">
        <v>0</v>
      </c>
      <c r="U35" s="5" t="s">
        <v>1</v>
      </c>
      <c r="V35" s="5" t="s">
        <v>1</v>
      </c>
      <c r="W35" s="5" t="s">
        <v>1</v>
      </c>
      <c r="X35" s="5" t="s">
        <v>1</v>
      </c>
      <c r="Y35" s="5" t="s">
        <v>1</v>
      </c>
      <c r="Z35" s="5" t="s">
        <v>1</v>
      </c>
      <c r="AA35" s="5" t="s">
        <v>1</v>
      </c>
      <c r="AB35" s="5" t="s">
        <v>1</v>
      </c>
      <c r="AC35" s="5" t="s">
        <v>1</v>
      </c>
      <c r="AD35" s="5" t="s">
        <v>1</v>
      </c>
      <c r="AE35" s="5" t="s">
        <v>1</v>
      </c>
      <c r="AF35" s="5" t="s">
        <v>2</v>
      </c>
      <c r="AG35" s="5" t="s">
        <v>1</v>
      </c>
      <c r="AH35" s="5" t="s">
        <v>1</v>
      </c>
      <c r="AI35" s="5" t="s">
        <v>1</v>
      </c>
      <c r="AJ35" s="5" t="s">
        <v>1</v>
      </c>
      <c r="AK35" s="5" t="s">
        <v>1</v>
      </c>
      <c r="AL35" s="5" t="s">
        <v>1</v>
      </c>
      <c r="AM35" s="5" t="s">
        <v>1</v>
      </c>
      <c r="AN35" s="5" t="s">
        <v>1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>
        <f t="shared" si="7"/>
        <v>0</v>
      </c>
      <c r="BC35" s="5">
        <f t="shared" si="8"/>
        <v>1</v>
      </c>
      <c r="BD35" s="5">
        <f t="shared" si="9"/>
        <v>3</v>
      </c>
      <c r="BE35" s="5">
        <f t="shared" si="10"/>
        <v>33</v>
      </c>
      <c r="BF35" s="5" t="str">
        <f>IF(LARGE($BB35:$BE35,2)=0,"HIGH",IF(MAX($BB35:$BE35)/LARGE($BB35:$BE35,2)&gt;=2,"HIGH",IF(MAX($BB35:BE35)/LARGE($BB35:$BE35,2)&gt;=1.5,"MODERATE","LOW")))</f>
        <v>HIGH</v>
      </c>
      <c r="BG35" s="5" t="str">
        <f t="shared" si="6"/>
        <v>D</v>
      </c>
      <c r="BH35" s="5" t="str">
        <f t="shared" si="11"/>
        <v>N/A</v>
      </c>
      <c r="BI35" s="5">
        <f t="shared" si="12"/>
        <v>1</v>
      </c>
    </row>
    <row r="36" spans="1:61" x14ac:dyDescent="0.25">
      <c r="A36" s="2">
        <v>35</v>
      </c>
      <c r="B36" s="1"/>
      <c r="C36" s="6"/>
      <c r="D36" s="5" t="s">
        <v>1</v>
      </c>
      <c r="E36" s="5" t="s">
        <v>1</v>
      </c>
      <c r="F36" s="5" t="s">
        <v>1</v>
      </c>
      <c r="G36" s="5" t="s">
        <v>1</v>
      </c>
      <c r="H36" s="5" t="s">
        <v>1</v>
      </c>
      <c r="I36" s="5" t="s">
        <v>1</v>
      </c>
      <c r="J36" s="5" t="s">
        <v>1</v>
      </c>
      <c r="K36" s="5" t="s">
        <v>1</v>
      </c>
      <c r="L36" s="5" t="s">
        <v>0</v>
      </c>
      <c r="M36" s="5" t="s">
        <v>1</v>
      </c>
      <c r="N36" s="5" t="s">
        <v>1</v>
      </c>
      <c r="O36" s="5" t="s">
        <v>1</v>
      </c>
      <c r="P36" s="5" t="s">
        <v>1</v>
      </c>
      <c r="Q36" s="5" t="s">
        <v>1</v>
      </c>
      <c r="R36" s="5" t="s">
        <v>1</v>
      </c>
      <c r="S36" s="5" t="s">
        <v>1</v>
      </c>
      <c r="T36" s="5" t="s">
        <v>1</v>
      </c>
      <c r="U36" s="5" t="s">
        <v>1</v>
      </c>
      <c r="V36" s="5" t="s">
        <v>1</v>
      </c>
      <c r="W36" s="5" t="s">
        <v>1</v>
      </c>
      <c r="X36" s="5" t="s">
        <v>0</v>
      </c>
      <c r="Y36" s="5" t="s">
        <v>1</v>
      </c>
      <c r="Z36" s="5" t="s">
        <v>1</v>
      </c>
      <c r="AA36" s="5" t="s">
        <v>1</v>
      </c>
      <c r="AB36" s="5" t="s">
        <v>1</v>
      </c>
      <c r="AC36" s="5" t="s">
        <v>1</v>
      </c>
      <c r="AD36" s="5" t="s">
        <v>1</v>
      </c>
      <c r="AE36" s="5" t="s">
        <v>1</v>
      </c>
      <c r="AF36" s="5" t="s">
        <v>1</v>
      </c>
      <c r="AG36" s="5" t="s">
        <v>1</v>
      </c>
      <c r="AH36" s="5" t="s">
        <v>0</v>
      </c>
      <c r="AI36" s="5" t="s">
        <v>1</v>
      </c>
      <c r="AJ36" s="5" t="s">
        <v>1</v>
      </c>
      <c r="AK36" s="5" t="s">
        <v>1</v>
      </c>
      <c r="AL36" s="5" t="s">
        <v>1</v>
      </c>
      <c r="AM36" s="5" t="s">
        <v>1</v>
      </c>
      <c r="AN36" s="5" t="s">
        <v>1</v>
      </c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>
        <f t="shared" si="7"/>
        <v>0</v>
      </c>
      <c r="BC36" s="5">
        <f t="shared" si="8"/>
        <v>3</v>
      </c>
      <c r="BD36" s="5">
        <f t="shared" si="9"/>
        <v>0</v>
      </c>
      <c r="BE36" s="5">
        <f t="shared" si="10"/>
        <v>34</v>
      </c>
      <c r="BF36" s="5" t="str">
        <f>IF(LARGE($BB36:$BE36,2)=0,"HIGH",IF(MAX($BB36:$BE36)/LARGE($BB36:$BE36,2)&gt;=2,"HIGH",IF(MAX($BB36:BE36)/LARGE($BB36:$BE36,2)&gt;=1.5,"MODERATE","LOW")))</f>
        <v>HIGH</v>
      </c>
      <c r="BG36" s="5" t="str">
        <f t="shared" si="6"/>
        <v>D</v>
      </c>
      <c r="BH36" s="5" t="str">
        <f t="shared" si="11"/>
        <v>N/A</v>
      </c>
      <c r="BI36" s="5">
        <f t="shared" si="12"/>
        <v>1</v>
      </c>
    </row>
    <row r="37" spans="1:61" x14ac:dyDescent="0.25">
      <c r="A37" s="2">
        <v>36</v>
      </c>
      <c r="B37" s="1"/>
      <c r="C37" s="6"/>
      <c r="D37" s="5" t="s">
        <v>1</v>
      </c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  <c r="J37" s="5" t="s">
        <v>1</v>
      </c>
      <c r="K37" s="5" t="s">
        <v>1</v>
      </c>
      <c r="L37" s="5" t="s">
        <v>1</v>
      </c>
      <c r="M37" s="5" t="s">
        <v>1</v>
      </c>
      <c r="N37" s="5" t="s">
        <v>1</v>
      </c>
      <c r="O37" s="5" t="s">
        <v>1</v>
      </c>
      <c r="P37" s="5" t="s">
        <v>1</v>
      </c>
      <c r="Q37" s="5" t="s">
        <v>1</v>
      </c>
      <c r="R37" s="5" t="s">
        <v>1</v>
      </c>
      <c r="S37" s="5" t="s">
        <v>1</v>
      </c>
      <c r="T37" s="5" t="s">
        <v>1</v>
      </c>
      <c r="U37" s="5" t="s">
        <v>1</v>
      </c>
      <c r="V37" s="5" t="s">
        <v>1</v>
      </c>
      <c r="W37" s="5" t="s">
        <v>1</v>
      </c>
      <c r="X37" s="5" t="s">
        <v>1</v>
      </c>
      <c r="Y37" s="5" t="s">
        <v>1</v>
      </c>
      <c r="Z37" s="5" t="s">
        <v>1</v>
      </c>
      <c r="AA37" s="5" t="s">
        <v>1</v>
      </c>
      <c r="AB37" s="5" t="s">
        <v>1</v>
      </c>
      <c r="AC37" s="5" t="s">
        <v>1</v>
      </c>
      <c r="AD37" s="5" t="s">
        <v>1</v>
      </c>
      <c r="AE37" s="5" t="s">
        <v>1</v>
      </c>
      <c r="AF37" s="5" t="s">
        <v>1</v>
      </c>
      <c r="AG37" s="5" t="s">
        <v>1</v>
      </c>
      <c r="AH37" s="5" t="s">
        <v>1</v>
      </c>
      <c r="AI37" s="5" t="s">
        <v>1</v>
      </c>
      <c r="AJ37" s="5" t="s">
        <v>1</v>
      </c>
      <c r="AK37" s="5" t="s">
        <v>1</v>
      </c>
      <c r="AL37" s="5" t="s">
        <v>1</v>
      </c>
      <c r="AM37" s="5" t="s">
        <v>1</v>
      </c>
      <c r="AN37" s="5" t="s">
        <v>1</v>
      </c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>
        <f t="shared" si="7"/>
        <v>0</v>
      </c>
      <c r="BC37" s="5">
        <f t="shared" si="8"/>
        <v>0</v>
      </c>
      <c r="BD37" s="5">
        <f t="shared" si="9"/>
        <v>0</v>
      </c>
      <c r="BE37" s="5">
        <f t="shared" si="10"/>
        <v>37</v>
      </c>
      <c r="BF37" s="5" t="str">
        <f>IF(LARGE($BB37:$BE37,2)=0,"HIGH",IF(MAX($BB37:$BE37)/LARGE($BB37:$BE37,2)&gt;=2,"HIGH",IF(MAX($BB37:BE37)/LARGE($BB37:$BE37,2)&gt;=1.5,"MODERATE","LOW")))</f>
        <v>HIGH</v>
      </c>
      <c r="BG37" s="5" t="str">
        <f t="shared" si="6"/>
        <v>D</v>
      </c>
      <c r="BH37" s="5" t="str">
        <f t="shared" si="11"/>
        <v>N/A</v>
      </c>
      <c r="BI37" s="5">
        <f t="shared" si="12"/>
        <v>1</v>
      </c>
    </row>
    <row r="38" spans="1:61" x14ac:dyDescent="0.25">
      <c r="A38" s="2">
        <v>37</v>
      </c>
      <c r="B38" s="1"/>
      <c r="C38" s="6"/>
      <c r="D38" s="5" t="s">
        <v>2</v>
      </c>
      <c r="E38" s="5" t="s">
        <v>2</v>
      </c>
      <c r="F38" s="5" t="s">
        <v>2</v>
      </c>
      <c r="G38" s="5" t="s">
        <v>2</v>
      </c>
      <c r="H38" s="5" t="s">
        <v>2</v>
      </c>
      <c r="I38" s="5" t="s">
        <v>1</v>
      </c>
      <c r="J38" s="5" t="s">
        <v>3</v>
      </c>
      <c r="K38" s="5" t="s">
        <v>2</v>
      </c>
      <c r="L38" s="5" t="s">
        <v>0</v>
      </c>
      <c r="M38" s="5" t="s">
        <v>2</v>
      </c>
      <c r="N38" s="5" t="s">
        <v>2</v>
      </c>
      <c r="O38" s="5" t="s">
        <v>2</v>
      </c>
      <c r="P38" s="5" t="s">
        <v>2</v>
      </c>
      <c r="Q38" s="5" t="s">
        <v>2</v>
      </c>
      <c r="R38" s="5" t="s">
        <v>2</v>
      </c>
      <c r="S38" s="5" t="s">
        <v>2</v>
      </c>
      <c r="T38" s="5" t="s">
        <v>2</v>
      </c>
      <c r="U38" s="5" t="s">
        <v>2</v>
      </c>
      <c r="V38" s="5" t="s">
        <v>2</v>
      </c>
      <c r="W38" s="5" t="s">
        <v>2</v>
      </c>
      <c r="X38" s="5" t="s">
        <v>2</v>
      </c>
      <c r="Y38" s="5" t="s">
        <v>0</v>
      </c>
      <c r="Z38" s="5" t="s">
        <v>1</v>
      </c>
      <c r="AA38" s="5" t="s">
        <v>3</v>
      </c>
      <c r="AB38" s="5" t="s">
        <v>3</v>
      </c>
      <c r="AC38" s="5" t="s">
        <v>2</v>
      </c>
      <c r="AD38" s="5" t="s">
        <v>2</v>
      </c>
      <c r="AE38" s="5" t="s">
        <v>2</v>
      </c>
      <c r="AF38" s="5" t="s">
        <v>2</v>
      </c>
      <c r="AG38" s="5" t="s">
        <v>2</v>
      </c>
      <c r="AH38" s="5" t="s">
        <v>0</v>
      </c>
      <c r="AI38" s="5" t="s">
        <v>2</v>
      </c>
      <c r="AJ38" s="5" t="s">
        <v>2</v>
      </c>
      <c r="AK38" s="5" t="s">
        <v>1</v>
      </c>
      <c r="AL38" s="5" t="s">
        <v>2</v>
      </c>
      <c r="AM38" s="5" t="s">
        <v>2</v>
      </c>
      <c r="AN38" s="5" t="s">
        <v>2</v>
      </c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>
        <f t="shared" si="7"/>
        <v>3</v>
      </c>
      <c r="BC38" s="5">
        <f t="shared" si="8"/>
        <v>3</v>
      </c>
      <c r="BD38" s="5">
        <f t="shared" si="9"/>
        <v>28</v>
      </c>
      <c r="BE38" s="5">
        <f t="shared" si="10"/>
        <v>3</v>
      </c>
      <c r="BF38" s="5" t="str">
        <f>IF(LARGE($BB38:$BE38,2)=0,"HIGH",IF(MAX($BB38:$BE38)/LARGE($BB38:$BE38,2)&gt;=2,"HIGH",IF(MAX($BB38:BE38)/LARGE($BB38:$BE38,2)&gt;=1.5,"MODERATE","LOW")))</f>
        <v>HIGH</v>
      </c>
      <c r="BG38" s="5" t="str">
        <f t="shared" si="6"/>
        <v>C</v>
      </c>
      <c r="BH38" s="5" t="str">
        <f t="shared" si="11"/>
        <v>N/A</v>
      </c>
      <c r="BI38" s="5">
        <f t="shared" si="12"/>
        <v>1</v>
      </c>
    </row>
    <row r="39" spans="1:61" x14ac:dyDescent="0.25">
      <c r="A39" s="2">
        <v>38</v>
      </c>
      <c r="B39" s="1"/>
      <c r="C39" s="6"/>
      <c r="D39" s="5" t="s">
        <v>3</v>
      </c>
      <c r="E39" s="5" t="s">
        <v>3</v>
      </c>
      <c r="F39" s="5" t="s">
        <v>3</v>
      </c>
      <c r="G39" s="5" t="s">
        <v>1</v>
      </c>
      <c r="H39" s="5" t="s">
        <v>0</v>
      </c>
      <c r="I39" s="5" t="s">
        <v>1</v>
      </c>
      <c r="J39" s="5" t="s">
        <v>3</v>
      </c>
      <c r="K39" s="5" t="s">
        <v>3</v>
      </c>
      <c r="L39" s="5" t="s">
        <v>0</v>
      </c>
      <c r="M39" s="5" t="s">
        <v>3</v>
      </c>
      <c r="N39" s="5" t="s">
        <v>1</v>
      </c>
      <c r="O39" s="5" t="s">
        <v>2</v>
      </c>
      <c r="P39" s="5" t="s">
        <v>2</v>
      </c>
      <c r="Q39" s="5" t="s">
        <v>2</v>
      </c>
      <c r="R39" s="5" t="s">
        <v>3</v>
      </c>
      <c r="S39" s="5" t="s">
        <v>1</v>
      </c>
      <c r="T39" s="5" t="s">
        <v>1</v>
      </c>
      <c r="U39" s="5" t="s">
        <v>1</v>
      </c>
      <c r="V39" s="5" t="s">
        <v>3</v>
      </c>
      <c r="W39" s="5" t="s">
        <v>3</v>
      </c>
      <c r="X39" s="5" t="s">
        <v>3</v>
      </c>
      <c r="Y39" s="5" t="s">
        <v>2</v>
      </c>
      <c r="Z39" s="5" t="s">
        <v>3</v>
      </c>
      <c r="AA39" s="5" t="s">
        <v>1</v>
      </c>
      <c r="AB39" s="5" t="s">
        <v>3</v>
      </c>
      <c r="AC39" s="5" t="s">
        <v>3</v>
      </c>
      <c r="AD39" s="5" t="s">
        <v>3</v>
      </c>
      <c r="AE39" s="5" t="s">
        <v>3</v>
      </c>
      <c r="AF39" s="5" t="s">
        <v>3</v>
      </c>
      <c r="AG39" s="5" t="s">
        <v>3</v>
      </c>
      <c r="AH39" s="5" t="s">
        <v>1</v>
      </c>
      <c r="AI39" s="5" t="s">
        <v>3</v>
      </c>
      <c r="AJ39" s="5" t="s">
        <v>3</v>
      </c>
      <c r="AK39" s="5" t="s">
        <v>3</v>
      </c>
      <c r="AL39" s="5" t="s">
        <v>3</v>
      </c>
      <c r="AM39" s="5" t="s">
        <v>3</v>
      </c>
      <c r="AN39" s="5" t="s">
        <v>3</v>
      </c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>
        <f t="shared" si="7"/>
        <v>23</v>
      </c>
      <c r="BC39" s="5">
        <f t="shared" si="8"/>
        <v>2</v>
      </c>
      <c r="BD39" s="5">
        <f t="shared" si="9"/>
        <v>4</v>
      </c>
      <c r="BE39" s="5">
        <f t="shared" si="10"/>
        <v>8</v>
      </c>
      <c r="BF39" s="5" t="str">
        <f>IF(LARGE($BB39:$BE39,2)=0,"HIGH",IF(MAX($BB39:$BE39)/LARGE($BB39:$BE39,2)&gt;=2,"HIGH",IF(MAX($BB39:BE39)/LARGE($BB39:$BE39,2)&gt;=1.5,"MODERATE","LOW")))</f>
        <v>HIGH</v>
      </c>
      <c r="BG39" s="5" t="str">
        <f t="shared" si="6"/>
        <v>A</v>
      </c>
      <c r="BH39" s="5" t="str">
        <f t="shared" si="11"/>
        <v>N/A</v>
      </c>
      <c r="BI39" s="5">
        <f t="shared" si="12"/>
        <v>1</v>
      </c>
    </row>
    <row r="40" spans="1:61" x14ac:dyDescent="0.25">
      <c r="A40" s="2">
        <v>39</v>
      </c>
      <c r="B40" s="1"/>
      <c r="C40" s="6"/>
      <c r="D40" s="5" t="s">
        <v>0</v>
      </c>
      <c r="E40" s="5" t="s">
        <v>3</v>
      </c>
      <c r="F40" s="5" t="s">
        <v>3</v>
      </c>
      <c r="G40" s="5" t="s">
        <v>3</v>
      </c>
      <c r="H40" s="5" t="s">
        <v>3</v>
      </c>
      <c r="I40" s="5" t="s">
        <v>3</v>
      </c>
      <c r="J40" s="5" t="s">
        <v>3</v>
      </c>
      <c r="K40" s="5" t="s">
        <v>3</v>
      </c>
      <c r="L40" s="5" t="s">
        <v>0</v>
      </c>
      <c r="M40" s="5" t="s">
        <v>3</v>
      </c>
      <c r="N40" s="5" t="s">
        <v>0</v>
      </c>
      <c r="O40" s="5" t="s">
        <v>0</v>
      </c>
      <c r="P40" s="5" t="s">
        <v>0</v>
      </c>
      <c r="Q40" s="5" t="s">
        <v>1</v>
      </c>
      <c r="R40" s="5" t="s">
        <v>3</v>
      </c>
      <c r="S40" s="5" t="s">
        <v>3</v>
      </c>
      <c r="T40" s="5" t="s">
        <v>3</v>
      </c>
      <c r="U40" s="5" t="s">
        <v>3</v>
      </c>
      <c r="V40" s="5" t="s">
        <v>3</v>
      </c>
      <c r="W40" s="5" t="s">
        <v>3</v>
      </c>
      <c r="X40" s="5" t="s">
        <v>3</v>
      </c>
      <c r="Y40" s="5" t="s">
        <v>2</v>
      </c>
      <c r="Z40" s="5" t="s">
        <v>0</v>
      </c>
      <c r="AA40" s="5" t="s">
        <v>0</v>
      </c>
      <c r="AB40" s="5" t="s">
        <v>0</v>
      </c>
      <c r="AC40" s="5" t="s">
        <v>1</v>
      </c>
      <c r="AD40" s="5" t="s">
        <v>3</v>
      </c>
      <c r="AE40" s="5" t="s">
        <v>3</v>
      </c>
      <c r="AF40" s="5" t="s">
        <v>0</v>
      </c>
      <c r="AG40" s="5" t="s">
        <v>2</v>
      </c>
      <c r="AH40" s="5" t="s">
        <v>0</v>
      </c>
      <c r="AI40" s="5" t="s">
        <v>3</v>
      </c>
      <c r="AJ40" s="5" t="s">
        <v>0</v>
      </c>
      <c r="AK40" s="5" t="s">
        <v>0</v>
      </c>
      <c r="AL40" s="5" t="s">
        <v>3</v>
      </c>
      <c r="AM40" s="5" t="s">
        <v>0</v>
      </c>
      <c r="AN40" s="5" t="s">
        <v>3</v>
      </c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>
        <f t="shared" si="7"/>
        <v>20</v>
      </c>
      <c r="BC40" s="5">
        <f t="shared" si="8"/>
        <v>13</v>
      </c>
      <c r="BD40" s="5">
        <f t="shared" si="9"/>
        <v>2</v>
      </c>
      <c r="BE40" s="5">
        <f t="shared" si="10"/>
        <v>2</v>
      </c>
      <c r="BF40" s="5" t="str">
        <f>IF(LARGE($BB40:$BE40,2)=0,"HIGH",IF(MAX($BB40:$BE40)/LARGE($BB40:$BE40,2)&gt;=2,"HIGH",IF(MAX($BB40:BE40)/LARGE($BB40:$BE40,2)&gt;=1.5,"MODERATE","LOW")))</f>
        <v>MODERATE</v>
      </c>
      <c r="BG40" s="5" t="str">
        <f t="shared" si="6"/>
        <v>A</v>
      </c>
      <c r="BH40" s="5" t="str">
        <f t="shared" si="11"/>
        <v>N/A</v>
      </c>
      <c r="BI40" s="5">
        <f t="shared" si="12"/>
        <v>1</v>
      </c>
    </row>
    <row r="41" spans="1:61" x14ac:dyDescent="0.25">
      <c r="A41" s="2">
        <v>40</v>
      </c>
      <c r="B41" s="1"/>
      <c r="C41" s="6"/>
      <c r="D41" s="5" t="s">
        <v>3</v>
      </c>
      <c r="E41" s="5" t="s">
        <v>2</v>
      </c>
      <c r="F41" s="5" t="s">
        <v>2</v>
      </c>
      <c r="G41" s="5" t="s">
        <v>0</v>
      </c>
      <c r="H41" s="5" t="s">
        <v>2</v>
      </c>
      <c r="I41" s="5" t="s">
        <v>2</v>
      </c>
      <c r="J41" s="5" t="s">
        <v>2</v>
      </c>
      <c r="K41" s="5" t="s">
        <v>2</v>
      </c>
      <c r="L41" s="5" t="s">
        <v>2</v>
      </c>
      <c r="M41" s="5" t="s">
        <v>2</v>
      </c>
      <c r="N41" s="5" t="s">
        <v>2</v>
      </c>
      <c r="O41" s="5" t="s">
        <v>2</v>
      </c>
      <c r="P41" s="5" t="s">
        <v>2</v>
      </c>
      <c r="Q41" s="5" t="s">
        <v>2</v>
      </c>
      <c r="R41" s="5" t="s">
        <v>2</v>
      </c>
      <c r="S41" s="5" t="s">
        <v>2</v>
      </c>
      <c r="T41" s="5" t="s">
        <v>2</v>
      </c>
      <c r="U41" s="5" t="s">
        <v>2</v>
      </c>
      <c r="V41" s="5" t="s">
        <v>2</v>
      </c>
      <c r="W41" s="5" t="s">
        <v>2</v>
      </c>
      <c r="X41" s="5" t="s">
        <v>3</v>
      </c>
      <c r="Y41" s="5" t="s">
        <v>2</v>
      </c>
      <c r="Z41" s="5" t="s">
        <v>3</v>
      </c>
      <c r="AA41" s="5" t="s">
        <v>2</v>
      </c>
      <c r="AB41" s="5" t="s">
        <v>2</v>
      </c>
      <c r="AC41" s="5" t="s">
        <v>1</v>
      </c>
      <c r="AD41" s="5" t="s">
        <v>2</v>
      </c>
      <c r="AE41" s="5" t="s">
        <v>2</v>
      </c>
      <c r="AF41" s="5" t="s">
        <v>2</v>
      </c>
      <c r="AG41" s="5" t="s">
        <v>2</v>
      </c>
      <c r="AH41" s="5" t="s">
        <v>2</v>
      </c>
      <c r="AI41" s="5" t="s">
        <v>2</v>
      </c>
      <c r="AJ41" s="5" t="s">
        <v>2</v>
      </c>
      <c r="AK41" s="5" t="s">
        <v>2</v>
      </c>
      <c r="AL41" s="5" t="s">
        <v>2</v>
      </c>
      <c r="AM41" s="5" t="s">
        <v>2</v>
      </c>
      <c r="AN41" s="5" t="s">
        <v>2</v>
      </c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>
        <f t="shared" si="7"/>
        <v>3</v>
      </c>
      <c r="BC41" s="5">
        <f t="shared" si="8"/>
        <v>1</v>
      </c>
      <c r="BD41" s="5">
        <f t="shared" si="9"/>
        <v>32</v>
      </c>
      <c r="BE41" s="5">
        <f t="shared" si="10"/>
        <v>1</v>
      </c>
      <c r="BF41" s="5" t="str">
        <f>IF(LARGE($BB41:$BE41,2)=0,"HIGH",IF(MAX($BB41:$BE41)/LARGE($BB41:$BE41,2)&gt;=2,"HIGH",IF(MAX($BB41:BE41)/LARGE($BB41:$BE41,2)&gt;=1.5,"MODERATE","LOW")))</f>
        <v>HIGH</v>
      </c>
      <c r="BG41" s="5" t="str">
        <f t="shared" si="6"/>
        <v>C</v>
      </c>
      <c r="BH41" s="5" t="str">
        <f t="shared" si="11"/>
        <v>N/A</v>
      </c>
      <c r="BI41" s="5">
        <f t="shared" si="12"/>
        <v>1</v>
      </c>
    </row>
    <row r="42" spans="1:61" x14ac:dyDescent="0.25">
      <c r="A42" s="2">
        <v>41</v>
      </c>
      <c r="B42" s="1"/>
      <c r="C42" s="6"/>
      <c r="D42" s="5" t="s">
        <v>3</v>
      </c>
      <c r="E42" s="5" t="s">
        <v>3</v>
      </c>
      <c r="F42" s="5" t="s">
        <v>3</v>
      </c>
      <c r="G42" s="5" t="s">
        <v>3</v>
      </c>
      <c r="H42" s="5" t="s">
        <v>3</v>
      </c>
      <c r="I42" s="5" t="s">
        <v>0</v>
      </c>
      <c r="J42" s="5" t="s">
        <v>3</v>
      </c>
      <c r="K42" s="5" t="s">
        <v>3</v>
      </c>
      <c r="L42" s="5" t="s">
        <v>1</v>
      </c>
      <c r="M42" s="5" t="s">
        <v>3</v>
      </c>
      <c r="N42" s="5" t="s">
        <v>3</v>
      </c>
      <c r="O42" s="5" t="s">
        <v>0</v>
      </c>
      <c r="P42" s="5" t="s">
        <v>3</v>
      </c>
      <c r="Q42" s="5" t="s">
        <v>3</v>
      </c>
      <c r="R42" s="5" t="s">
        <v>3</v>
      </c>
      <c r="S42" s="5" t="s">
        <v>1</v>
      </c>
      <c r="T42" s="5" t="s">
        <v>0</v>
      </c>
      <c r="U42" s="5" t="s">
        <v>0</v>
      </c>
      <c r="V42" s="5" t="s">
        <v>3</v>
      </c>
      <c r="W42" s="5" t="s">
        <v>3</v>
      </c>
      <c r="X42" s="5" t="s">
        <v>3</v>
      </c>
      <c r="Y42" s="5" t="s">
        <v>3</v>
      </c>
      <c r="Z42" s="5" t="s">
        <v>1</v>
      </c>
      <c r="AA42" s="5" t="s">
        <v>0</v>
      </c>
      <c r="AB42" s="5" t="s">
        <v>3</v>
      </c>
      <c r="AC42" s="5" t="s">
        <v>3</v>
      </c>
      <c r="AD42" s="5" t="s">
        <v>3</v>
      </c>
      <c r="AE42" s="5" t="s">
        <v>3</v>
      </c>
      <c r="AF42" s="5" t="s">
        <v>3</v>
      </c>
      <c r="AG42" s="5" t="s">
        <v>3</v>
      </c>
      <c r="AH42" s="5" t="s">
        <v>3</v>
      </c>
      <c r="AI42" s="5" t="s">
        <v>3</v>
      </c>
      <c r="AJ42" s="5" t="s">
        <v>3</v>
      </c>
      <c r="AK42" s="5" t="s">
        <v>1</v>
      </c>
      <c r="AL42" s="5" t="s">
        <v>3</v>
      </c>
      <c r="AM42" s="5" t="s">
        <v>3</v>
      </c>
      <c r="AN42" s="5" t="s">
        <v>3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>
        <f t="shared" si="7"/>
        <v>28</v>
      </c>
      <c r="BC42" s="5">
        <f t="shared" si="8"/>
        <v>5</v>
      </c>
      <c r="BD42" s="5">
        <f t="shared" si="9"/>
        <v>0</v>
      </c>
      <c r="BE42" s="5">
        <f t="shared" si="10"/>
        <v>4</v>
      </c>
      <c r="BF42" s="5" t="str">
        <f>IF(LARGE($BB42:$BE42,2)=0,"HIGH",IF(MAX($BB42:$BE42)/LARGE($BB42:$BE42,2)&gt;=2,"HIGH",IF(MAX($BB42:BE42)/LARGE($BB42:$BE42,2)&gt;=1.5,"MODERATE","LOW")))</f>
        <v>HIGH</v>
      </c>
      <c r="BG42" s="5" t="str">
        <f t="shared" si="6"/>
        <v>A</v>
      </c>
      <c r="BH42" s="5" t="str">
        <f t="shared" si="11"/>
        <v>N/A</v>
      </c>
      <c r="BI42" s="5">
        <f t="shared" si="12"/>
        <v>1</v>
      </c>
    </row>
    <row r="43" spans="1:61" x14ac:dyDescent="0.25">
      <c r="A43" s="2">
        <v>42</v>
      </c>
      <c r="B43" s="1"/>
      <c r="C43" s="6"/>
      <c r="D43" s="5" t="s">
        <v>3</v>
      </c>
      <c r="E43" s="5" t="s">
        <v>3</v>
      </c>
      <c r="F43" s="5" t="s">
        <v>0</v>
      </c>
      <c r="G43" s="5" t="s">
        <v>3</v>
      </c>
      <c r="H43" s="5" t="s">
        <v>3</v>
      </c>
      <c r="I43" s="5" t="s">
        <v>1</v>
      </c>
      <c r="J43" s="5" t="s">
        <v>3</v>
      </c>
      <c r="K43" s="5" t="s">
        <v>2</v>
      </c>
      <c r="L43" s="5" t="s">
        <v>3</v>
      </c>
      <c r="M43" s="5" t="s">
        <v>0</v>
      </c>
      <c r="N43" s="5" t="s">
        <v>0</v>
      </c>
      <c r="O43" s="5" t="s">
        <v>0</v>
      </c>
      <c r="P43" s="5" t="s">
        <v>3</v>
      </c>
      <c r="Q43" s="5" t="s">
        <v>0</v>
      </c>
      <c r="R43" s="5" t="s">
        <v>3</v>
      </c>
      <c r="S43" s="5" t="s">
        <v>3</v>
      </c>
      <c r="T43" s="5" t="s">
        <v>3</v>
      </c>
      <c r="U43" s="5" t="s">
        <v>3</v>
      </c>
      <c r="V43" s="5" t="s">
        <v>3</v>
      </c>
      <c r="W43" s="5" t="s">
        <v>0</v>
      </c>
      <c r="X43" s="5" t="s">
        <v>3</v>
      </c>
      <c r="Y43" s="5" t="s">
        <v>3</v>
      </c>
      <c r="Z43" s="5" t="s">
        <v>1</v>
      </c>
      <c r="AA43" s="5" t="s">
        <v>3</v>
      </c>
      <c r="AB43" s="5" t="s">
        <v>3</v>
      </c>
      <c r="AC43" s="5" t="s">
        <v>0</v>
      </c>
      <c r="AD43" s="5" t="s">
        <v>3</v>
      </c>
      <c r="AE43" s="5" t="s">
        <v>3</v>
      </c>
      <c r="AF43" s="5" t="s">
        <v>3</v>
      </c>
      <c r="AG43" s="5" t="s">
        <v>3</v>
      </c>
      <c r="AH43" s="5" t="s">
        <v>3</v>
      </c>
      <c r="AI43" s="5" t="s">
        <v>3</v>
      </c>
      <c r="AJ43" s="5" t="s">
        <v>3</v>
      </c>
      <c r="AK43" s="5" t="s">
        <v>3</v>
      </c>
      <c r="AL43" s="5" t="s">
        <v>3</v>
      </c>
      <c r="AM43" s="5" t="s">
        <v>0</v>
      </c>
      <c r="AN43" s="5" t="s">
        <v>3</v>
      </c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>
        <f t="shared" si="7"/>
        <v>26</v>
      </c>
      <c r="BC43" s="5">
        <f t="shared" si="8"/>
        <v>8</v>
      </c>
      <c r="BD43" s="5">
        <f t="shared" si="9"/>
        <v>1</v>
      </c>
      <c r="BE43" s="5">
        <f t="shared" si="10"/>
        <v>2</v>
      </c>
      <c r="BF43" s="5" t="str">
        <f>IF(LARGE($BB43:$BE43,2)=0,"HIGH",IF(MAX($BB43:$BE43)/LARGE($BB43:$BE43,2)&gt;=2,"HIGH",IF(MAX($BB43:BE43)/LARGE($BB43:$BE43,2)&gt;=1.5,"MODERATE","LOW")))</f>
        <v>HIGH</v>
      </c>
      <c r="BG43" s="5" t="str">
        <f t="shared" si="6"/>
        <v>A</v>
      </c>
      <c r="BH43" s="5" t="str">
        <f t="shared" si="11"/>
        <v>N/A</v>
      </c>
      <c r="BI43" s="5">
        <f t="shared" si="12"/>
        <v>1</v>
      </c>
    </row>
    <row r="44" spans="1:61" x14ac:dyDescent="0.25">
      <c r="A44" s="2">
        <v>43</v>
      </c>
      <c r="B44" s="1"/>
      <c r="C44" s="6"/>
      <c r="D44" s="5" t="s">
        <v>3</v>
      </c>
      <c r="E44" s="5" t="s">
        <v>3</v>
      </c>
      <c r="F44" s="5" t="s">
        <v>3</v>
      </c>
      <c r="G44" s="5" t="s">
        <v>0</v>
      </c>
      <c r="H44" s="5" t="s">
        <v>1</v>
      </c>
      <c r="I44" s="5" t="s">
        <v>3</v>
      </c>
      <c r="J44" s="5" t="s">
        <v>3</v>
      </c>
      <c r="K44" s="5" t="s">
        <v>3</v>
      </c>
      <c r="L44" s="5" t="s">
        <v>0</v>
      </c>
      <c r="M44" s="5" t="s">
        <v>3</v>
      </c>
      <c r="N44" s="5" t="s">
        <v>3</v>
      </c>
      <c r="O44" s="5" t="s">
        <v>3</v>
      </c>
      <c r="P44" s="5" t="s">
        <v>3</v>
      </c>
      <c r="Q44" s="5" t="s">
        <v>2</v>
      </c>
      <c r="R44" s="5" t="s">
        <v>3</v>
      </c>
      <c r="S44" s="5" t="s">
        <v>3</v>
      </c>
      <c r="T44" s="5" t="s">
        <v>0</v>
      </c>
      <c r="U44" s="5" t="s">
        <v>3</v>
      </c>
      <c r="V44" s="5" t="s">
        <v>3</v>
      </c>
      <c r="W44" s="5" t="s">
        <v>3</v>
      </c>
      <c r="X44" s="5" t="s">
        <v>1</v>
      </c>
      <c r="Y44" s="5" t="s">
        <v>3</v>
      </c>
      <c r="Z44" s="5" t="s">
        <v>0</v>
      </c>
      <c r="AA44" s="5" t="s">
        <v>3</v>
      </c>
      <c r="AB44" s="5" t="s">
        <v>3</v>
      </c>
      <c r="AC44" s="5" t="s">
        <v>3</v>
      </c>
      <c r="AD44" s="5" t="s">
        <v>1</v>
      </c>
      <c r="AE44" s="5" t="s">
        <v>3</v>
      </c>
      <c r="AF44" s="5" t="s">
        <v>3</v>
      </c>
      <c r="AG44" s="5" t="s">
        <v>1</v>
      </c>
      <c r="AH44" s="5" t="s">
        <v>3</v>
      </c>
      <c r="AI44" s="5" t="s">
        <v>3</v>
      </c>
      <c r="AJ44" s="5" t="s">
        <v>3</v>
      </c>
      <c r="AK44" s="5" t="s">
        <v>3</v>
      </c>
      <c r="AL44" s="5" t="s">
        <v>3</v>
      </c>
      <c r="AM44" s="5" t="s">
        <v>0</v>
      </c>
      <c r="AN44" s="5" t="s">
        <v>3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>
        <f t="shared" si="7"/>
        <v>27</v>
      </c>
      <c r="BC44" s="5">
        <f t="shared" si="8"/>
        <v>5</v>
      </c>
      <c r="BD44" s="5">
        <f t="shared" si="9"/>
        <v>1</v>
      </c>
      <c r="BE44" s="5">
        <f t="shared" si="10"/>
        <v>4</v>
      </c>
      <c r="BF44" s="5" t="str">
        <f>IF(LARGE($BB44:$BE44,2)=0,"HIGH",IF(MAX($BB44:$BE44)/LARGE($BB44:$BE44,2)&gt;=2,"HIGH",IF(MAX($BB44:BE44)/LARGE($BB44:$BE44,2)&gt;=1.5,"MODERATE","LOW")))</f>
        <v>HIGH</v>
      </c>
      <c r="BG44" s="5" t="str">
        <f t="shared" si="6"/>
        <v>A</v>
      </c>
      <c r="BH44" s="5" t="str">
        <f t="shared" si="11"/>
        <v>N/A</v>
      </c>
      <c r="BI44" s="5">
        <f t="shared" si="12"/>
        <v>1</v>
      </c>
    </row>
    <row r="45" spans="1:61" x14ac:dyDescent="0.25">
      <c r="A45" s="2">
        <v>44</v>
      </c>
      <c r="B45" s="1"/>
      <c r="C45" s="6"/>
      <c r="D45" s="5" t="s">
        <v>1</v>
      </c>
      <c r="E45" s="5" t="s">
        <v>1</v>
      </c>
      <c r="F45" s="5" t="s">
        <v>1</v>
      </c>
      <c r="G45" s="5" t="s">
        <v>1</v>
      </c>
      <c r="H45" s="5" t="s">
        <v>1</v>
      </c>
      <c r="I45" s="5" t="s">
        <v>1</v>
      </c>
      <c r="J45" s="5" t="s">
        <v>1</v>
      </c>
      <c r="K45" s="5" t="s">
        <v>1</v>
      </c>
      <c r="L45" s="5" t="s">
        <v>1</v>
      </c>
      <c r="M45" s="5" t="s">
        <v>1</v>
      </c>
      <c r="N45" s="5" t="s">
        <v>1</v>
      </c>
      <c r="O45" s="5" t="s">
        <v>1</v>
      </c>
      <c r="P45" s="5" t="s">
        <v>1</v>
      </c>
      <c r="Q45" s="5" t="s">
        <v>1</v>
      </c>
      <c r="R45" s="5" t="s">
        <v>1</v>
      </c>
      <c r="S45" s="5" t="s">
        <v>1</v>
      </c>
      <c r="T45" s="5" t="s">
        <v>1</v>
      </c>
      <c r="U45" s="5" t="s">
        <v>1</v>
      </c>
      <c r="V45" s="5" t="s">
        <v>1</v>
      </c>
      <c r="W45" s="5" t="s">
        <v>1</v>
      </c>
      <c r="X45" s="5" t="s">
        <v>1</v>
      </c>
      <c r="Y45" s="5" t="s">
        <v>1</v>
      </c>
      <c r="Z45" s="5" t="s">
        <v>1</v>
      </c>
      <c r="AA45" s="5" t="s">
        <v>1</v>
      </c>
      <c r="AB45" s="5" t="s">
        <v>1</v>
      </c>
      <c r="AC45" s="5" t="s">
        <v>1</v>
      </c>
      <c r="AD45" s="5" t="s">
        <v>1</v>
      </c>
      <c r="AE45" s="5" t="s">
        <v>1</v>
      </c>
      <c r="AF45" s="5" t="s">
        <v>1</v>
      </c>
      <c r="AG45" s="5" t="s">
        <v>1</v>
      </c>
      <c r="AH45" s="5" t="s">
        <v>1</v>
      </c>
      <c r="AI45" s="5" t="s">
        <v>1</v>
      </c>
      <c r="AJ45" s="5" t="s">
        <v>1</v>
      </c>
      <c r="AK45" s="5" t="s">
        <v>3</v>
      </c>
      <c r="AL45" s="5" t="s">
        <v>1</v>
      </c>
      <c r="AM45" s="5" t="s">
        <v>1</v>
      </c>
      <c r="AN45" s="5" t="s">
        <v>1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>
        <f t="shared" si="7"/>
        <v>1</v>
      </c>
      <c r="BC45" s="5">
        <f t="shared" si="8"/>
        <v>0</v>
      </c>
      <c r="BD45" s="5">
        <f t="shared" si="9"/>
        <v>0</v>
      </c>
      <c r="BE45" s="5">
        <f t="shared" si="10"/>
        <v>36</v>
      </c>
      <c r="BF45" s="5" t="str">
        <f>IF(LARGE($BB45:$BE45,2)=0,"HIGH",IF(MAX($BB45:$BE45)/LARGE($BB45:$BE45,2)&gt;=2,"HIGH",IF(MAX($BB45:BE45)/LARGE($BB45:$BE45,2)&gt;=1.5,"MODERATE","LOW")))</f>
        <v>HIGH</v>
      </c>
      <c r="BG45" s="5" t="str">
        <f t="shared" si="6"/>
        <v>D</v>
      </c>
      <c r="BH45" s="5" t="str">
        <f t="shared" si="11"/>
        <v>N/A</v>
      </c>
      <c r="BI45" s="5">
        <f t="shared" si="12"/>
        <v>1</v>
      </c>
    </row>
    <row r="46" spans="1:61" x14ac:dyDescent="0.25">
      <c r="A46" s="2">
        <v>45</v>
      </c>
      <c r="B46" s="1"/>
      <c r="C46" s="6"/>
      <c r="D46" s="5" t="s">
        <v>1</v>
      </c>
      <c r="E46" s="5" t="s">
        <v>1</v>
      </c>
      <c r="F46" s="5" t="s">
        <v>1</v>
      </c>
      <c r="G46" s="5" t="s">
        <v>1</v>
      </c>
      <c r="H46" s="5" t="s">
        <v>1</v>
      </c>
      <c r="I46" s="5" t="s">
        <v>1</v>
      </c>
      <c r="J46" s="5" t="s">
        <v>1</v>
      </c>
      <c r="K46" s="5" t="s">
        <v>1</v>
      </c>
      <c r="L46" s="5" t="s">
        <v>1</v>
      </c>
      <c r="M46" s="5" t="s">
        <v>1</v>
      </c>
      <c r="N46" s="5" t="s">
        <v>1</v>
      </c>
      <c r="O46" s="5" t="s">
        <v>1</v>
      </c>
      <c r="P46" s="5" t="s">
        <v>1</v>
      </c>
      <c r="Q46" s="5" t="s">
        <v>1</v>
      </c>
      <c r="R46" s="5" t="s">
        <v>1</v>
      </c>
      <c r="S46" s="5" t="s">
        <v>1</v>
      </c>
      <c r="T46" s="5" t="s">
        <v>1</v>
      </c>
      <c r="U46" s="5" t="s">
        <v>1</v>
      </c>
      <c r="V46" s="5" t="s">
        <v>1</v>
      </c>
      <c r="W46" s="5" t="s">
        <v>1</v>
      </c>
      <c r="X46" s="5" t="s">
        <v>1</v>
      </c>
      <c r="Y46" s="5" t="s">
        <v>1</v>
      </c>
      <c r="Z46" s="5" t="s">
        <v>1</v>
      </c>
      <c r="AA46" s="5" t="s">
        <v>0</v>
      </c>
      <c r="AB46" s="5" t="s">
        <v>1</v>
      </c>
      <c r="AC46" s="5" t="s">
        <v>1</v>
      </c>
      <c r="AD46" s="5" t="s">
        <v>1</v>
      </c>
      <c r="AE46" s="5" t="s">
        <v>1</v>
      </c>
      <c r="AF46" s="5" t="s">
        <v>1</v>
      </c>
      <c r="AG46" s="5" t="s">
        <v>1</v>
      </c>
      <c r="AH46" s="5" t="s">
        <v>1</v>
      </c>
      <c r="AI46" s="5" t="s">
        <v>1</v>
      </c>
      <c r="AJ46" s="5" t="s">
        <v>1</v>
      </c>
      <c r="AK46" s="5" t="s">
        <v>1</v>
      </c>
      <c r="AL46" s="5" t="s">
        <v>1</v>
      </c>
      <c r="AM46" s="5" t="s">
        <v>3</v>
      </c>
      <c r="AN46" s="5" t="s">
        <v>1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>
        <f t="shared" si="7"/>
        <v>1</v>
      </c>
      <c r="BC46" s="5">
        <f t="shared" si="8"/>
        <v>1</v>
      </c>
      <c r="BD46" s="5">
        <f t="shared" si="9"/>
        <v>0</v>
      </c>
      <c r="BE46" s="5">
        <f t="shared" si="10"/>
        <v>35</v>
      </c>
      <c r="BF46" s="5" t="str">
        <f>IF(LARGE($BB46:$BE46,2)=0,"HIGH",IF(MAX($BB46:$BE46)/LARGE($BB46:$BE46,2)&gt;=2,"HIGH",IF(MAX($BB46:BE46)/LARGE($BB46:$BE46,2)&gt;=1.5,"MODERATE","LOW")))</f>
        <v>HIGH</v>
      </c>
      <c r="BG46" s="5" t="str">
        <f t="shared" si="6"/>
        <v>D</v>
      </c>
      <c r="BH46" s="5" t="str">
        <f t="shared" si="11"/>
        <v>N/A</v>
      </c>
      <c r="BI46" s="5">
        <f t="shared" si="12"/>
        <v>1</v>
      </c>
    </row>
    <row r="47" spans="1:61" x14ac:dyDescent="0.25">
      <c r="A47" s="2">
        <v>46</v>
      </c>
      <c r="B47" s="1"/>
      <c r="C47" s="6"/>
      <c r="D47" s="5" t="s">
        <v>2</v>
      </c>
      <c r="E47" s="5" t="s">
        <v>2</v>
      </c>
      <c r="F47" s="5" t="s">
        <v>2</v>
      </c>
      <c r="G47" s="5" t="s">
        <v>1</v>
      </c>
      <c r="H47" s="5" t="s">
        <v>1</v>
      </c>
      <c r="I47" s="5" t="s">
        <v>3</v>
      </c>
      <c r="J47" s="5" t="s">
        <v>2</v>
      </c>
      <c r="K47" s="5" t="s">
        <v>2</v>
      </c>
      <c r="L47" s="5" t="s">
        <v>2</v>
      </c>
      <c r="M47" s="5" t="s">
        <v>2</v>
      </c>
      <c r="N47" s="5" t="s">
        <v>2</v>
      </c>
      <c r="O47" s="5" t="s">
        <v>2</v>
      </c>
      <c r="P47" s="5" t="s">
        <v>2</v>
      </c>
      <c r="Q47" s="5" t="s">
        <v>1</v>
      </c>
      <c r="R47" s="5" t="s">
        <v>2</v>
      </c>
      <c r="S47" s="5" t="s">
        <v>2</v>
      </c>
      <c r="T47" s="5" t="s">
        <v>1</v>
      </c>
      <c r="U47" s="5" t="s">
        <v>1</v>
      </c>
      <c r="V47" s="5" t="s">
        <v>2</v>
      </c>
      <c r="W47" s="5" t="s">
        <v>2</v>
      </c>
      <c r="X47" s="5" t="s">
        <v>2</v>
      </c>
      <c r="Y47" s="5" t="s">
        <v>2</v>
      </c>
      <c r="Z47" s="5" t="s">
        <v>2</v>
      </c>
      <c r="AA47" s="5" t="s">
        <v>2</v>
      </c>
      <c r="AB47" s="5" t="s">
        <v>2</v>
      </c>
      <c r="AC47" s="5" t="s">
        <v>2</v>
      </c>
      <c r="AD47" s="5" t="s">
        <v>2</v>
      </c>
      <c r="AE47" s="5" t="s">
        <v>2</v>
      </c>
      <c r="AF47" s="5" t="s">
        <v>2</v>
      </c>
      <c r="AG47" s="5" t="s">
        <v>2</v>
      </c>
      <c r="AH47" s="5" t="s">
        <v>2</v>
      </c>
      <c r="AI47" s="5" t="s">
        <v>2</v>
      </c>
      <c r="AJ47" s="5" t="s">
        <v>2</v>
      </c>
      <c r="AK47" s="5" t="s">
        <v>1</v>
      </c>
      <c r="AL47" s="5" t="s">
        <v>2</v>
      </c>
      <c r="AM47" s="5" t="s">
        <v>2</v>
      </c>
      <c r="AN47" s="5" t="s">
        <v>2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>
        <f t="shared" si="7"/>
        <v>1</v>
      </c>
      <c r="BC47" s="5">
        <f t="shared" si="8"/>
        <v>0</v>
      </c>
      <c r="BD47" s="5">
        <f t="shared" si="9"/>
        <v>30</v>
      </c>
      <c r="BE47" s="5">
        <f t="shared" si="10"/>
        <v>6</v>
      </c>
      <c r="BF47" s="5" t="str">
        <f>IF(LARGE($BB47:$BE47,2)=0,"HIGH",IF(MAX($BB47:$BE47)/LARGE($BB47:$BE47,2)&gt;=2,"HIGH",IF(MAX($BB47:BE47)/LARGE($BB47:$BE47,2)&gt;=1.5,"MODERATE","LOW")))</f>
        <v>HIGH</v>
      </c>
      <c r="BG47" s="5" t="str">
        <f t="shared" si="6"/>
        <v>C</v>
      </c>
      <c r="BH47" s="5" t="str">
        <f t="shared" si="11"/>
        <v>N/A</v>
      </c>
      <c r="BI47" s="5">
        <f t="shared" si="12"/>
        <v>1</v>
      </c>
    </row>
    <row r="48" spans="1:61" x14ac:dyDescent="0.25">
      <c r="A48" s="2">
        <v>47</v>
      </c>
      <c r="B48" s="1"/>
      <c r="C48" s="6"/>
      <c r="D48" s="5" t="s">
        <v>3</v>
      </c>
      <c r="E48" s="5" t="s">
        <v>2</v>
      </c>
      <c r="F48" s="5" t="s">
        <v>2</v>
      </c>
      <c r="G48" s="5" t="s">
        <v>2</v>
      </c>
      <c r="H48" s="5" t="s">
        <v>1</v>
      </c>
      <c r="I48" s="5" t="s">
        <v>2</v>
      </c>
      <c r="J48" s="5" t="s">
        <v>2</v>
      </c>
      <c r="K48" s="5" t="s">
        <v>2</v>
      </c>
      <c r="L48" s="5" t="s">
        <v>2</v>
      </c>
      <c r="M48" s="5" t="s">
        <v>2</v>
      </c>
      <c r="N48" s="5" t="s">
        <v>2</v>
      </c>
      <c r="O48" s="5" t="s">
        <v>2</v>
      </c>
      <c r="P48" s="5" t="s">
        <v>2</v>
      </c>
      <c r="Q48" s="5" t="s">
        <v>2</v>
      </c>
      <c r="R48" s="5" t="s">
        <v>2</v>
      </c>
      <c r="S48" s="5" t="s">
        <v>2</v>
      </c>
      <c r="T48" s="5" t="s">
        <v>2</v>
      </c>
      <c r="U48" s="5" t="s">
        <v>2</v>
      </c>
      <c r="V48" s="5" t="s">
        <v>2</v>
      </c>
      <c r="W48" s="5" t="s">
        <v>2</v>
      </c>
      <c r="X48" s="5" t="s">
        <v>2</v>
      </c>
      <c r="Y48" s="5" t="s">
        <v>2</v>
      </c>
      <c r="Z48" s="5" t="s">
        <v>3</v>
      </c>
      <c r="AA48" s="5" t="s">
        <v>2</v>
      </c>
      <c r="AB48" s="5" t="s">
        <v>2</v>
      </c>
      <c r="AC48" s="5" t="s">
        <v>2</v>
      </c>
      <c r="AD48" s="5" t="s">
        <v>2</v>
      </c>
      <c r="AE48" s="5" t="s">
        <v>2</v>
      </c>
      <c r="AF48" s="5" t="s">
        <v>2</v>
      </c>
      <c r="AG48" s="5" t="s">
        <v>2</v>
      </c>
      <c r="AH48" s="5" t="s">
        <v>2</v>
      </c>
      <c r="AI48" s="5" t="s">
        <v>2</v>
      </c>
      <c r="AJ48" s="5" t="s">
        <v>2</v>
      </c>
      <c r="AK48" s="5" t="s">
        <v>2</v>
      </c>
      <c r="AL48" s="5" t="s">
        <v>2</v>
      </c>
      <c r="AM48" s="5" t="s">
        <v>2</v>
      </c>
      <c r="AN48" s="5" t="s">
        <v>2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>
        <f t="shared" si="7"/>
        <v>2</v>
      </c>
      <c r="BC48" s="5">
        <f t="shared" si="8"/>
        <v>0</v>
      </c>
      <c r="BD48" s="5">
        <f t="shared" si="9"/>
        <v>34</v>
      </c>
      <c r="BE48" s="5">
        <f t="shared" si="10"/>
        <v>1</v>
      </c>
      <c r="BF48" s="5" t="str">
        <f>IF(LARGE($BB48:$BE48,2)=0,"HIGH",IF(MAX($BB48:$BE48)/LARGE($BB48:$BE48,2)&gt;=2,"HIGH",IF(MAX($BB48:BE48)/LARGE($BB48:$BE48,2)&gt;=1.5,"MODERATE","LOW")))</f>
        <v>HIGH</v>
      </c>
      <c r="BG48" s="5" t="str">
        <f t="shared" si="6"/>
        <v>C</v>
      </c>
      <c r="BH48" s="5" t="str">
        <f t="shared" si="11"/>
        <v>N/A</v>
      </c>
      <c r="BI48" s="5">
        <f t="shared" si="12"/>
        <v>1</v>
      </c>
    </row>
    <row r="49" spans="1:61" x14ac:dyDescent="0.25">
      <c r="A49" s="2">
        <v>48</v>
      </c>
      <c r="B49" s="1"/>
      <c r="C49" s="6"/>
      <c r="D49" s="5" t="s">
        <v>1</v>
      </c>
      <c r="E49" s="5" t="s">
        <v>1</v>
      </c>
      <c r="F49" s="5" t="s">
        <v>1</v>
      </c>
      <c r="G49" s="5" t="s">
        <v>1</v>
      </c>
      <c r="H49" s="5" t="s">
        <v>1</v>
      </c>
      <c r="I49" s="5" t="s">
        <v>1</v>
      </c>
      <c r="J49" s="5" t="s">
        <v>1</v>
      </c>
      <c r="K49" s="5" t="s">
        <v>1</v>
      </c>
      <c r="L49" s="5" t="s">
        <v>1</v>
      </c>
      <c r="M49" s="5" t="s">
        <v>1</v>
      </c>
      <c r="N49" s="5" t="s">
        <v>1</v>
      </c>
      <c r="O49" s="5" t="s">
        <v>1</v>
      </c>
      <c r="P49" s="5" t="s">
        <v>1</v>
      </c>
      <c r="Q49" s="5" t="s">
        <v>1</v>
      </c>
      <c r="R49" s="5" t="s">
        <v>1</v>
      </c>
      <c r="S49" s="5" t="s">
        <v>1</v>
      </c>
      <c r="T49" s="5" t="s">
        <v>1</v>
      </c>
      <c r="U49" s="5" t="s">
        <v>1</v>
      </c>
      <c r="V49" s="5" t="s">
        <v>1</v>
      </c>
      <c r="W49" s="5" t="s">
        <v>1</v>
      </c>
      <c r="X49" s="5" t="s">
        <v>1</v>
      </c>
      <c r="Y49" s="5" t="s">
        <v>1</v>
      </c>
      <c r="Z49" s="5" t="s">
        <v>3</v>
      </c>
      <c r="AA49" s="5" t="s">
        <v>1</v>
      </c>
      <c r="AB49" s="5" t="s">
        <v>1</v>
      </c>
      <c r="AC49" s="5" t="s">
        <v>1</v>
      </c>
      <c r="AD49" s="5" t="s">
        <v>1</v>
      </c>
      <c r="AE49" s="5" t="s">
        <v>1</v>
      </c>
      <c r="AF49" s="5" t="s">
        <v>1</v>
      </c>
      <c r="AG49" s="5" t="s">
        <v>1</v>
      </c>
      <c r="AH49" s="5" t="s">
        <v>2</v>
      </c>
      <c r="AI49" s="5" t="s">
        <v>1</v>
      </c>
      <c r="AJ49" s="5" t="s">
        <v>1</v>
      </c>
      <c r="AK49" s="5" t="s">
        <v>1</v>
      </c>
      <c r="AL49" s="5" t="s">
        <v>1</v>
      </c>
      <c r="AM49" s="5" t="s">
        <v>1</v>
      </c>
      <c r="AN49" s="5" t="s">
        <v>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>
        <f t="shared" si="7"/>
        <v>1</v>
      </c>
      <c r="BC49" s="5">
        <f t="shared" si="8"/>
        <v>0</v>
      </c>
      <c r="BD49" s="5">
        <f t="shared" si="9"/>
        <v>1</v>
      </c>
      <c r="BE49" s="5">
        <f t="shared" si="10"/>
        <v>35</v>
      </c>
      <c r="BF49" s="5" t="str">
        <f>IF(LARGE($BB49:$BE49,2)=0,"HIGH",IF(MAX($BB49:$BE49)/LARGE($BB49:$BE49,2)&gt;=2,"HIGH",IF(MAX($BB49:BE49)/LARGE($BB49:$BE49,2)&gt;=1.5,"MODERATE","LOW")))</f>
        <v>HIGH</v>
      </c>
      <c r="BG49" s="5" t="str">
        <f t="shared" si="6"/>
        <v>D</v>
      </c>
      <c r="BH49" s="5" t="str">
        <f t="shared" si="11"/>
        <v>N/A</v>
      </c>
      <c r="BI49" s="5">
        <f t="shared" si="12"/>
        <v>1</v>
      </c>
    </row>
    <row r="50" spans="1:61" x14ac:dyDescent="0.25">
      <c r="A50" s="2">
        <v>49</v>
      </c>
      <c r="B50" s="1"/>
      <c r="C50" s="6"/>
      <c r="D50" s="5" t="s">
        <v>3</v>
      </c>
      <c r="E50" s="5" t="s">
        <v>1</v>
      </c>
      <c r="F50" s="5" t="s">
        <v>1</v>
      </c>
      <c r="G50" s="5" t="s">
        <v>1</v>
      </c>
      <c r="H50" s="5" t="s">
        <v>1</v>
      </c>
      <c r="I50" s="5" t="s">
        <v>0</v>
      </c>
      <c r="J50" s="5" t="s">
        <v>1</v>
      </c>
      <c r="K50" s="5" t="s">
        <v>1</v>
      </c>
      <c r="L50" s="5" t="s">
        <v>1</v>
      </c>
      <c r="M50" s="5" t="s">
        <v>1</v>
      </c>
      <c r="N50" s="5" t="s">
        <v>0</v>
      </c>
      <c r="O50" s="5" t="s">
        <v>1</v>
      </c>
      <c r="P50" s="5" t="s">
        <v>1</v>
      </c>
      <c r="Q50" s="5" t="s">
        <v>1</v>
      </c>
      <c r="R50" s="5" t="s">
        <v>0</v>
      </c>
      <c r="S50" s="5" t="s">
        <v>1</v>
      </c>
      <c r="T50" s="5" t="s">
        <v>0</v>
      </c>
      <c r="U50" s="5" t="s">
        <v>1</v>
      </c>
      <c r="V50" s="5" t="s">
        <v>1</v>
      </c>
      <c r="W50" s="5" t="s">
        <v>1</v>
      </c>
      <c r="X50" s="5" t="s">
        <v>1</v>
      </c>
      <c r="Y50" s="5" t="s">
        <v>1</v>
      </c>
      <c r="Z50" s="5" t="s">
        <v>2</v>
      </c>
      <c r="AA50" s="5" t="s">
        <v>3</v>
      </c>
      <c r="AB50" s="5" t="s">
        <v>1</v>
      </c>
      <c r="AC50" s="5" t="s">
        <v>1</v>
      </c>
      <c r="AD50" s="5" t="s">
        <v>0</v>
      </c>
      <c r="AE50" s="5" t="s">
        <v>1</v>
      </c>
      <c r="AF50" s="5" t="s">
        <v>1</v>
      </c>
      <c r="AG50" s="5" t="s">
        <v>1</v>
      </c>
      <c r="AH50" s="5" t="s">
        <v>1</v>
      </c>
      <c r="AI50" s="5" t="s">
        <v>1</v>
      </c>
      <c r="AJ50" s="5" t="s">
        <v>1</v>
      </c>
      <c r="AK50" s="5" t="s">
        <v>1</v>
      </c>
      <c r="AL50" s="5" t="s">
        <v>0</v>
      </c>
      <c r="AM50" s="5" t="s">
        <v>2</v>
      </c>
      <c r="AN50" s="5" t="s">
        <v>1</v>
      </c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>
        <f t="shared" si="7"/>
        <v>2</v>
      </c>
      <c r="BC50" s="5">
        <f t="shared" si="8"/>
        <v>6</v>
      </c>
      <c r="BD50" s="5">
        <f t="shared" si="9"/>
        <v>2</v>
      </c>
      <c r="BE50" s="5">
        <f t="shared" si="10"/>
        <v>27</v>
      </c>
      <c r="BF50" s="5" t="str">
        <f>IF(LARGE($BB50:$BE50,2)=0,"HIGH",IF(MAX($BB50:$BE50)/LARGE($BB50:$BE50,2)&gt;=2,"HIGH",IF(MAX($BB50:BE50)/LARGE($BB50:$BE50,2)&gt;=1.5,"MODERATE","LOW")))</f>
        <v>HIGH</v>
      </c>
      <c r="BG50" s="5" t="str">
        <f t="shared" si="6"/>
        <v>D</v>
      </c>
      <c r="BH50" s="5" t="str">
        <f t="shared" si="11"/>
        <v>N/A</v>
      </c>
      <c r="BI50" s="5">
        <f t="shared" si="12"/>
        <v>1</v>
      </c>
    </row>
    <row r="51" spans="1:61" x14ac:dyDescent="0.25">
      <c r="A51" s="2">
        <v>50</v>
      </c>
      <c r="B51" s="1"/>
      <c r="C51" s="6"/>
      <c r="D51" s="5" t="s">
        <v>1</v>
      </c>
      <c r="E51" s="5" t="s">
        <v>3</v>
      </c>
      <c r="F51" s="5" t="s">
        <v>0</v>
      </c>
      <c r="G51" s="5" t="s">
        <v>3</v>
      </c>
      <c r="H51" s="5" t="s">
        <v>3</v>
      </c>
      <c r="I51" s="5" t="s">
        <v>1</v>
      </c>
      <c r="J51" s="5" t="s">
        <v>1</v>
      </c>
      <c r="K51" s="5" t="s">
        <v>3</v>
      </c>
      <c r="L51" s="5" t="s">
        <v>1</v>
      </c>
      <c r="M51" s="5" t="s">
        <v>1</v>
      </c>
      <c r="N51" s="5" t="s">
        <v>3</v>
      </c>
      <c r="O51" s="5" t="s">
        <v>1</v>
      </c>
      <c r="P51" s="5" t="s">
        <v>0</v>
      </c>
      <c r="Q51" s="5" t="s">
        <v>3</v>
      </c>
      <c r="R51" s="5" t="s">
        <v>3</v>
      </c>
      <c r="S51" s="5" t="s">
        <v>3</v>
      </c>
      <c r="T51" s="5" t="s">
        <v>1</v>
      </c>
      <c r="U51" s="5" t="s">
        <v>3</v>
      </c>
      <c r="V51" s="5" t="s">
        <v>1</v>
      </c>
      <c r="W51" s="5" t="s">
        <v>3</v>
      </c>
      <c r="X51" s="5" t="s">
        <v>0</v>
      </c>
      <c r="Y51" s="5" t="s">
        <v>3</v>
      </c>
      <c r="Z51" s="5" t="s">
        <v>1</v>
      </c>
      <c r="AA51" s="5" t="s">
        <v>3</v>
      </c>
      <c r="AB51" s="5" t="s">
        <v>3</v>
      </c>
      <c r="AC51" s="5" t="s">
        <v>3</v>
      </c>
      <c r="AD51" s="5" t="s">
        <v>1</v>
      </c>
      <c r="AE51" s="5" t="s">
        <v>3</v>
      </c>
      <c r="AF51" s="5" t="s">
        <v>3</v>
      </c>
      <c r="AG51" s="5" t="s">
        <v>1</v>
      </c>
      <c r="AH51" s="5" t="s">
        <v>3</v>
      </c>
      <c r="AI51" s="5" t="s">
        <v>3</v>
      </c>
      <c r="AJ51" s="5" t="s">
        <v>3</v>
      </c>
      <c r="AK51" s="5" t="s">
        <v>1</v>
      </c>
      <c r="AL51" s="5" t="s">
        <v>3</v>
      </c>
      <c r="AM51" s="5" t="s">
        <v>1</v>
      </c>
      <c r="AN51" s="5" t="s">
        <v>3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>
        <f t="shared" si="7"/>
        <v>21</v>
      </c>
      <c r="BC51" s="5">
        <f t="shared" si="8"/>
        <v>3</v>
      </c>
      <c r="BD51" s="5">
        <f t="shared" si="9"/>
        <v>0</v>
      </c>
      <c r="BE51" s="5">
        <f t="shared" si="10"/>
        <v>13</v>
      </c>
      <c r="BF51" s="5" t="str">
        <f>IF(LARGE($BB51:$BE51,2)=0,"HIGH",IF(MAX($BB51:$BE51)/LARGE($BB51:$BE51,2)&gt;=2,"HIGH",IF(MAX($BB51:BE51)/LARGE($BB51:$BE51,2)&gt;=1.5,"MODERATE","LOW")))</f>
        <v>MODERATE</v>
      </c>
      <c r="BG51" s="5" t="str">
        <f t="shared" si="6"/>
        <v>A</v>
      </c>
      <c r="BH51" s="5" t="str">
        <f t="shared" si="11"/>
        <v>N/A</v>
      </c>
      <c r="BI51" s="5">
        <f t="shared" si="12"/>
        <v>1</v>
      </c>
    </row>
    <row r="52" spans="1:61" x14ac:dyDescent="0.25">
      <c r="A52" s="2">
        <v>51</v>
      </c>
      <c r="B52" s="1"/>
      <c r="C52" s="6"/>
      <c r="D52" s="5" t="s">
        <v>2</v>
      </c>
      <c r="E52" s="5" t="s">
        <v>2</v>
      </c>
      <c r="F52" s="5" t="s">
        <v>2</v>
      </c>
      <c r="G52" s="5" t="s">
        <v>2</v>
      </c>
      <c r="H52" s="5" t="s">
        <v>2</v>
      </c>
      <c r="I52" s="5" t="s">
        <v>2</v>
      </c>
      <c r="J52" s="5" t="s">
        <v>2</v>
      </c>
      <c r="K52" s="5" t="s">
        <v>2</v>
      </c>
      <c r="L52" s="5" t="s">
        <v>2</v>
      </c>
      <c r="M52" s="5" t="s">
        <v>2</v>
      </c>
      <c r="N52" s="5" t="s">
        <v>2</v>
      </c>
      <c r="O52" s="5" t="s">
        <v>2</v>
      </c>
      <c r="P52" s="5" t="s">
        <v>2</v>
      </c>
      <c r="Q52" s="5" t="s">
        <v>2</v>
      </c>
      <c r="R52" s="5" t="s">
        <v>2</v>
      </c>
      <c r="S52" s="5" t="s">
        <v>2</v>
      </c>
      <c r="T52" s="5" t="s">
        <v>3</v>
      </c>
      <c r="U52" s="5" t="s">
        <v>2</v>
      </c>
      <c r="V52" s="5" t="s">
        <v>2</v>
      </c>
      <c r="W52" s="5" t="s">
        <v>2</v>
      </c>
      <c r="X52" s="5" t="s">
        <v>2</v>
      </c>
      <c r="Y52" s="5" t="s">
        <v>2</v>
      </c>
      <c r="Z52" s="5" t="s">
        <v>2</v>
      </c>
      <c r="AA52" s="5" t="s">
        <v>2</v>
      </c>
      <c r="AB52" s="5" t="s">
        <v>2</v>
      </c>
      <c r="AC52" s="5" t="s">
        <v>0</v>
      </c>
      <c r="AD52" s="5" t="s">
        <v>0</v>
      </c>
      <c r="AE52" s="5" t="s">
        <v>2</v>
      </c>
      <c r="AF52" s="5" t="s">
        <v>2</v>
      </c>
      <c r="AG52" s="5" t="s">
        <v>3</v>
      </c>
      <c r="AH52" s="5" t="s">
        <v>2</v>
      </c>
      <c r="AI52" s="5" t="s">
        <v>0</v>
      </c>
      <c r="AJ52" s="5" t="s">
        <v>2</v>
      </c>
      <c r="AK52" s="5" t="s">
        <v>2</v>
      </c>
      <c r="AL52" s="5" t="s">
        <v>2</v>
      </c>
      <c r="AM52" s="5" t="s">
        <v>2</v>
      </c>
      <c r="AN52" s="5" t="s">
        <v>2</v>
      </c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>
        <f t="shared" si="7"/>
        <v>2</v>
      </c>
      <c r="BC52" s="5">
        <f t="shared" si="8"/>
        <v>3</v>
      </c>
      <c r="BD52" s="5">
        <f t="shared" si="9"/>
        <v>32</v>
      </c>
      <c r="BE52" s="5">
        <f t="shared" si="10"/>
        <v>0</v>
      </c>
      <c r="BF52" s="5" t="str">
        <f>IF(LARGE($BB52:$BE52,2)=0,"HIGH",IF(MAX($BB52:$BE52)/LARGE($BB52:$BE52,2)&gt;=2,"HIGH",IF(MAX($BB52:BE52)/LARGE($BB52:$BE52,2)&gt;=1.5,"MODERATE","LOW")))</f>
        <v>HIGH</v>
      </c>
      <c r="BG52" s="5" t="str">
        <f t="shared" si="6"/>
        <v>C</v>
      </c>
      <c r="BH52" s="5" t="str">
        <f t="shared" si="11"/>
        <v>N/A</v>
      </c>
      <c r="BI52" s="5">
        <f t="shared" si="12"/>
        <v>1</v>
      </c>
    </row>
    <row r="53" spans="1:61" x14ac:dyDescent="0.25">
      <c r="A53" s="2">
        <v>52</v>
      </c>
      <c r="B53" s="1"/>
      <c r="C53" s="6"/>
      <c r="D53" s="5" t="s">
        <v>3</v>
      </c>
      <c r="E53" s="5" t="s">
        <v>0</v>
      </c>
      <c r="F53" s="5" t="s">
        <v>1</v>
      </c>
      <c r="G53" s="5" t="s">
        <v>1</v>
      </c>
      <c r="H53" s="5" t="s">
        <v>1</v>
      </c>
      <c r="I53" s="5" t="s">
        <v>1</v>
      </c>
      <c r="J53" s="5" t="s">
        <v>1</v>
      </c>
      <c r="K53" s="5" t="s">
        <v>1</v>
      </c>
      <c r="L53" s="5" t="s">
        <v>3</v>
      </c>
      <c r="M53" s="5" t="s">
        <v>1</v>
      </c>
      <c r="N53" s="5" t="s">
        <v>1</v>
      </c>
      <c r="O53" s="5" t="s">
        <v>1</v>
      </c>
      <c r="P53" s="5" t="s">
        <v>1</v>
      </c>
      <c r="Q53" s="5" t="s">
        <v>1</v>
      </c>
      <c r="R53" s="5" t="s">
        <v>1</v>
      </c>
      <c r="S53" s="5" t="s">
        <v>1</v>
      </c>
      <c r="T53" s="5" t="s">
        <v>1</v>
      </c>
      <c r="U53" s="5" t="s">
        <v>1</v>
      </c>
      <c r="V53" s="5" t="s">
        <v>1</v>
      </c>
      <c r="W53" s="5" t="s">
        <v>1</v>
      </c>
      <c r="X53" s="5" t="s">
        <v>1</v>
      </c>
      <c r="Y53" s="5" t="s">
        <v>1</v>
      </c>
      <c r="Z53" s="5" t="s">
        <v>1</v>
      </c>
      <c r="AA53" s="5" t="s">
        <v>1</v>
      </c>
      <c r="AB53" s="5" t="s">
        <v>1</v>
      </c>
      <c r="AC53" s="5" t="s">
        <v>1</v>
      </c>
      <c r="AD53" s="5" t="s">
        <v>1</v>
      </c>
      <c r="AE53" s="5" t="s">
        <v>1</v>
      </c>
      <c r="AF53" s="5" t="s">
        <v>1</v>
      </c>
      <c r="AG53" s="5" t="s">
        <v>1</v>
      </c>
      <c r="AH53" s="5" t="s">
        <v>1</v>
      </c>
      <c r="AI53" s="5" t="s">
        <v>1</v>
      </c>
      <c r="AJ53" s="5" t="s">
        <v>1</v>
      </c>
      <c r="AK53" s="5" t="s">
        <v>1</v>
      </c>
      <c r="AL53" s="5" t="s">
        <v>1</v>
      </c>
      <c r="AM53" s="5" t="s">
        <v>1</v>
      </c>
      <c r="AN53" s="5" t="s">
        <v>1</v>
      </c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>
        <f t="shared" si="7"/>
        <v>2</v>
      </c>
      <c r="BC53" s="5">
        <f t="shared" si="8"/>
        <v>1</v>
      </c>
      <c r="BD53" s="5">
        <f t="shared" si="9"/>
        <v>0</v>
      </c>
      <c r="BE53" s="5">
        <f t="shared" si="10"/>
        <v>34</v>
      </c>
      <c r="BF53" s="5" t="str">
        <f>IF(LARGE($BB53:$BE53,2)=0,"HIGH",IF(MAX($BB53:$BE53)/LARGE($BB53:$BE53,2)&gt;=2,"HIGH",IF(MAX($BB53:BE53)/LARGE($BB53:$BE53,2)&gt;=1.5,"MODERATE","LOW")))</f>
        <v>HIGH</v>
      </c>
      <c r="BG53" s="5" t="str">
        <f t="shared" si="6"/>
        <v>D</v>
      </c>
      <c r="BH53" s="5" t="str">
        <f t="shared" si="11"/>
        <v>N/A</v>
      </c>
      <c r="BI53" s="5">
        <f t="shared" si="12"/>
        <v>1</v>
      </c>
    </row>
    <row r="54" spans="1:61" x14ac:dyDescent="0.25">
      <c r="A54" s="2">
        <v>53</v>
      </c>
      <c r="B54" s="1"/>
      <c r="C54" s="6"/>
      <c r="D54" s="5" t="s">
        <v>0</v>
      </c>
      <c r="E54" s="5" t="s">
        <v>0</v>
      </c>
      <c r="F54" s="5" t="s">
        <v>0</v>
      </c>
      <c r="G54" s="5" t="s">
        <v>0</v>
      </c>
      <c r="H54" s="5" t="s">
        <v>0</v>
      </c>
      <c r="I54" s="5" t="s">
        <v>0</v>
      </c>
      <c r="J54" s="5" t="s">
        <v>0</v>
      </c>
      <c r="K54" s="5" t="s">
        <v>0</v>
      </c>
      <c r="L54" s="5" t="s">
        <v>2</v>
      </c>
      <c r="M54" s="5" t="s">
        <v>2</v>
      </c>
      <c r="N54" s="5" t="s">
        <v>2</v>
      </c>
      <c r="O54" s="5" t="s">
        <v>1</v>
      </c>
      <c r="P54" s="5" t="s">
        <v>2</v>
      </c>
      <c r="Q54" s="5" t="s">
        <v>0</v>
      </c>
      <c r="R54" s="5" t="s">
        <v>0</v>
      </c>
      <c r="S54" s="5" t="s">
        <v>2</v>
      </c>
      <c r="T54" s="5" t="s">
        <v>0</v>
      </c>
      <c r="U54" s="5" t="s">
        <v>2</v>
      </c>
      <c r="V54" s="5" t="s">
        <v>0</v>
      </c>
      <c r="W54" s="5" t="s">
        <v>0</v>
      </c>
      <c r="X54" s="5" t="s">
        <v>0</v>
      </c>
      <c r="Y54" s="5" t="s">
        <v>0</v>
      </c>
      <c r="Z54" s="5" t="s">
        <v>1</v>
      </c>
      <c r="AA54" s="5" t="s">
        <v>0</v>
      </c>
      <c r="AB54" s="5" t="s">
        <v>0</v>
      </c>
      <c r="AC54" s="5" t="s">
        <v>0</v>
      </c>
      <c r="AD54" s="5" t="s">
        <v>2</v>
      </c>
      <c r="AE54" s="5" t="s">
        <v>0</v>
      </c>
      <c r="AF54" s="5" t="s">
        <v>2</v>
      </c>
      <c r="AG54" s="5" t="s">
        <v>2</v>
      </c>
      <c r="AH54" s="5" t="s">
        <v>1</v>
      </c>
      <c r="AI54" s="5" t="s">
        <v>0</v>
      </c>
      <c r="AJ54" s="5" t="s">
        <v>0</v>
      </c>
      <c r="AK54" s="5" t="s">
        <v>0</v>
      </c>
      <c r="AL54" s="5" t="s">
        <v>0</v>
      </c>
      <c r="AM54" s="5" t="s">
        <v>0</v>
      </c>
      <c r="AN54" s="5" t="s">
        <v>0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>
        <f t="shared" si="7"/>
        <v>0</v>
      </c>
      <c r="BC54" s="5">
        <f t="shared" si="8"/>
        <v>25</v>
      </c>
      <c r="BD54" s="5">
        <f t="shared" si="9"/>
        <v>9</v>
      </c>
      <c r="BE54" s="5">
        <f t="shared" si="10"/>
        <v>3</v>
      </c>
      <c r="BF54" s="5" t="str">
        <f>IF(LARGE($BB54:$BE54,2)=0,"HIGH",IF(MAX($BB54:$BE54)/LARGE($BB54:$BE54,2)&gt;=2,"HIGH",IF(MAX($BB54:BE54)/LARGE($BB54:$BE54,2)&gt;=1.5,"MODERATE","LOW")))</f>
        <v>HIGH</v>
      </c>
      <c r="BG54" s="5" t="str">
        <f t="shared" si="6"/>
        <v>B</v>
      </c>
      <c r="BH54" s="5" t="str">
        <f t="shared" si="11"/>
        <v>N/A</v>
      </c>
      <c r="BI54" s="5">
        <f t="shared" si="12"/>
        <v>1</v>
      </c>
    </row>
    <row r="55" spans="1:61" x14ac:dyDescent="0.25">
      <c r="A55" s="2">
        <v>54</v>
      </c>
      <c r="B55" s="1"/>
      <c r="C55" s="6"/>
      <c r="D55" s="5" t="s">
        <v>0</v>
      </c>
      <c r="E55" s="5" t="s">
        <v>2</v>
      </c>
      <c r="F55" s="5" t="s">
        <v>2</v>
      </c>
      <c r="G55" s="5" t="s">
        <v>2</v>
      </c>
      <c r="H55" s="5" t="s">
        <v>2</v>
      </c>
      <c r="I55" s="5" t="s">
        <v>2</v>
      </c>
      <c r="J55" s="5" t="s">
        <v>2</v>
      </c>
      <c r="K55" s="5" t="s">
        <v>0</v>
      </c>
      <c r="L55" s="5" t="s">
        <v>0</v>
      </c>
      <c r="M55" s="5" t="s">
        <v>2</v>
      </c>
      <c r="N55" s="5" t="s">
        <v>2</v>
      </c>
      <c r="O55" s="5" t="s">
        <v>2</v>
      </c>
      <c r="P55" s="5" t="s">
        <v>3</v>
      </c>
      <c r="Q55" s="5" t="s">
        <v>2</v>
      </c>
      <c r="R55" s="5" t="s">
        <v>2</v>
      </c>
      <c r="S55" s="5" t="s">
        <v>2</v>
      </c>
      <c r="T55" s="5" t="s">
        <v>2</v>
      </c>
      <c r="U55" s="5" t="s">
        <v>0</v>
      </c>
      <c r="V55" s="5" t="s">
        <v>2</v>
      </c>
      <c r="W55" s="5" t="s">
        <v>1</v>
      </c>
      <c r="X55" s="5" t="s">
        <v>0</v>
      </c>
      <c r="Y55" s="5" t="s">
        <v>0</v>
      </c>
      <c r="Z55" s="5" t="s">
        <v>3</v>
      </c>
      <c r="AA55" s="5" t="s">
        <v>1</v>
      </c>
      <c r="AB55" s="5" t="s">
        <v>0</v>
      </c>
      <c r="AC55" s="5" t="s">
        <v>2</v>
      </c>
      <c r="AD55" s="5" t="s">
        <v>2</v>
      </c>
      <c r="AE55" s="5" t="s">
        <v>0</v>
      </c>
      <c r="AF55" s="5" t="s">
        <v>2</v>
      </c>
      <c r="AG55" s="5" t="s">
        <v>0</v>
      </c>
      <c r="AH55" s="5" t="s">
        <v>2</v>
      </c>
      <c r="AI55" s="5" t="s">
        <v>2</v>
      </c>
      <c r="AJ55" s="5" t="s">
        <v>3</v>
      </c>
      <c r="AK55" s="5" t="s">
        <v>2</v>
      </c>
      <c r="AL55" s="5" t="s">
        <v>2</v>
      </c>
      <c r="AM55" s="5" t="s">
        <v>2</v>
      </c>
      <c r="AN55" s="5" t="s">
        <v>2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>
        <f t="shared" si="7"/>
        <v>3</v>
      </c>
      <c r="BC55" s="5">
        <f t="shared" si="8"/>
        <v>9</v>
      </c>
      <c r="BD55" s="5">
        <f t="shared" si="9"/>
        <v>23</v>
      </c>
      <c r="BE55" s="5">
        <f t="shared" si="10"/>
        <v>2</v>
      </c>
      <c r="BF55" s="5" t="str">
        <f>IF(LARGE($BB55:$BE55,2)=0,"HIGH",IF(MAX($BB55:$BE55)/LARGE($BB55:$BE55,2)&gt;=2,"HIGH",IF(MAX($BB55:BE55)/LARGE($BB55:$BE55,2)&gt;=1.5,"MODERATE","LOW")))</f>
        <v>HIGH</v>
      </c>
      <c r="BG55" s="5" t="str">
        <f t="shared" si="6"/>
        <v>C</v>
      </c>
      <c r="BH55" s="5" t="str">
        <f t="shared" si="11"/>
        <v>N/A</v>
      </c>
      <c r="BI55" s="5">
        <f t="shared" si="12"/>
        <v>1</v>
      </c>
    </row>
    <row r="56" spans="1:61" x14ac:dyDescent="0.25">
      <c r="A56" s="2">
        <v>55</v>
      </c>
      <c r="B56" s="1"/>
      <c r="C56" s="6"/>
      <c r="D56" s="5" t="s">
        <v>1</v>
      </c>
      <c r="E56" s="5" t="s">
        <v>3</v>
      </c>
      <c r="F56" s="5" t="s">
        <v>1</v>
      </c>
      <c r="G56" s="5" t="s">
        <v>2</v>
      </c>
      <c r="H56" s="5" t="s">
        <v>1</v>
      </c>
      <c r="I56" s="5" t="s">
        <v>2</v>
      </c>
      <c r="J56" s="5" t="s">
        <v>1</v>
      </c>
      <c r="K56" s="5" t="s">
        <v>1</v>
      </c>
      <c r="L56" s="5" t="s">
        <v>2</v>
      </c>
      <c r="M56" s="5" t="s">
        <v>2</v>
      </c>
      <c r="N56" s="5" t="s">
        <v>2</v>
      </c>
      <c r="O56" s="5" t="s">
        <v>0</v>
      </c>
      <c r="P56" s="5" t="s">
        <v>2</v>
      </c>
      <c r="Q56" s="5" t="s">
        <v>2</v>
      </c>
      <c r="R56" s="5" t="s">
        <v>1</v>
      </c>
      <c r="S56" s="5" t="s">
        <v>3</v>
      </c>
      <c r="T56" s="5" t="s">
        <v>2</v>
      </c>
      <c r="U56" s="5" t="s">
        <v>2</v>
      </c>
      <c r="V56" s="5" t="s">
        <v>3</v>
      </c>
      <c r="W56" s="5" t="s">
        <v>1</v>
      </c>
      <c r="X56" s="5" t="s">
        <v>2</v>
      </c>
      <c r="Y56" s="5" t="s">
        <v>1</v>
      </c>
      <c r="Z56" s="5" t="s">
        <v>1</v>
      </c>
      <c r="AA56" s="5" t="s">
        <v>2</v>
      </c>
      <c r="AB56" s="5" t="s">
        <v>1</v>
      </c>
      <c r="AC56" s="5" t="s">
        <v>1</v>
      </c>
      <c r="AD56" s="5" t="s">
        <v>1</v>
      </c>
      <c r="AE56" s="5" t="s">
        <v>1</v>
      </c>
      <c r="AF56" s="5" t="s">
        <v>2</v>
      </c>
      <c r="AG56" s="5" t="s">
        <v>2</v>
      </c>
      <c r="AH56" s="5" t="s">
        <v>0</v>
      </c>
      <c r="AI56" s="5" t="s">
        <v>1</v>
      </c>
      <c r="AJ56" s="5" t="s">
        <v>1</v>
      </c>
      <c r="AK56" s="5" t="s">
        <v>1</v>
      </c>
      <c r="AL56" s="5" t="s">
        <v>1</v>
      </c>
      <c r="AM56" s="5" t="s">
        <v>1</v>
      </c>
      <c r="AN56" s="5" t="s">
        <v>0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>
        <f t="shared" si="7"/>
        <v>3</v>
      </c>
      <c r="BC56" s="5">
        <f t="shared" si="8"/>
        <v>3</v>
      </c>
      <c r="BD56" s="5">
        <f t="shared" si="9"/>
        <v>13</v>
      </c>
      <c r="BE56" s="5">
        <f t="shared" si="10"/>
        <v>18</v>
      </c>
      <c r="BF56" s="5" t="str">
        <f>IF(LARGE($BB56:$BE56,2)=0,"HIGH",IF(MAX($BB56:$BE56)/LARGE($BB56:$BE56,2)&gt;=2,"HIGH",IF(MAX($BB56:BE56)/LARGE($BB56:$BE56,2)&gt;=1.5,"MODERATE","LOW")))</f>
        <v>LOW</v>
      </c>
      <c r="BG56" s="5" t="str">
        <f t="shared" si="6"/>
        <v>D</v>
      </c>
      <c r="BH56" s="5" t="str">
        <f t="shared" si="11"/>
        <v>N/A</v>
      </c>
      <c r="BI56" s="5">
        <f t="shared" si="12"/>
        <v>1</v>
      </c>
    </row>
    <row r="57" spans="1:61" x14ac:dyDescent="0.25">
      <c r="A57" s="2">
        <v>56</v>
      </c>
      <c r="B57" s="1"/>
      <c r="C57" s="6"/>
      <c r="D57" s="5" t="s">
        <v>3</v>
      </c>
      <c r="E57" s="5" t="s">
        <v>3</v>
      </c>
      <c r="F57" s="5" t="s">
        <v>3</v>
      </c>
      <c r="G57" s="5" t="s">
        <v>3</v>
      </c>
      <c r="H57" s="5" t="s">
        <v>3</v>
      </c>
      <c r="I57" s="5" t="s">
        <v>3</v>
      </c>
      <c r="J57" s="5" t="s">
        <v>3</v>
      </c>
      <c r="K57" s="5" t="s">
        <v>3</v>
      </c>
      <c r="L57" s="5" t="s">
        <v>0</v>
      </c>
      <c r="M57" s="5" t="s">
        <v>3</v>
      </c>
      <c r="N57" s="5" t="s">
        <v>3</v>
      </c>
      <c r="O57" s="5" t="s">
        <v>3</v>
      </c>
      <c r="P57" s="5" t="s">
        <v>3</v>
      </c>
      <c r="Q57" s="5" t="s">
        <v>0</v>
      </c>
      <c r="R57" s="5" t="s">
        <v>3</v>
      </c>
      <c r="S57" s="5" t="s">
        <v>3</v>
      </c>
      <c r="T57" s="5" t="s">
        <v>1</v>
      </c>
      <c r="U57" s="5" t="s">
        <v>3</v>
      </c>
      <c r="V57" s="5" t="s">
        <v>3</v>
      </c>
      <c r="W57" s="5" t="s">
        <v>3</v>
      </c>
      <c r="X57" s="5" t="s">
        <v>3</v>
      </c>
      <c r="Y57" s="5" t="s">
        <v>3</v>
      </c>
      <c r="Z57" s="5" t="s">
        <v>3</v>
      </c>
      <c r="AA57" s="5" t="s">
        <v>1</v>
      </c>
      <c r="AB57" s="5" t="s">
        <v>3</v>
      </c>
      <c r="AC57" s="5" t="s">
        <v>3</v>
      </c>
      <c r="AD57" s="5" t="s">
        <v>0</v>
      </c>
      <c r="AE57" s="5" t="s">
        <v>1</v>
      </c>
      <c r="AF57" s="5" t="s">
        <v>3</v>
      </c>
      <c r="AG57" s="5" t="s">
        <v>3</v>
      </c>
      <c r="AH57" s="5" t="s">
        <v>3</v>
      </c>
      <c r="AI57" s="5" t="s">
        <v>3</v>
      </c>
      <c r="AJ57" s="5" t="s">
        <v>3</v>
      </c>
      <c r="AK57" s="5" t="s">
        <v>3</v>
      </c>
      <c r="AL57" s="5" t="s">
        <v>3</v>
      </c>
      <c r="AM57" s="5" t="s">
        <v>3</v>
      </c>
      <c r="AN57" s="5" t="s">
        <v>3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>
        <f t="shared" si="7"/>
        <v>31</v>
      </c>
      <c r="BC57" s="5">
        <f t="shared" si="8"/>
        <v>3</v>
      </c>
      <c r="BD57" s="5">
        <f t="shared" si="9"/>
        <v>0</v>
      </c>
      <c r="BE57" s="5">
        <f t="shared" si="10"/>
        <v>3</v>
      </c>
      <c r="BF57" s="5" t="str">
        <f>IF(LARGE($BB57:$BE57,2)=0,"HIGH",IF(MAX($BB57:$BE57)/LARGE($BB57:$BE57,2)&gt;=2,"HIGH",IF(MAX($BB57:BE57)/LARGE($BB57:$BE57,2)&gt;=1.5,"MODERATE","LOW")))</f>
        <v>HIGH</v>
      </c>
      <c r="BG57" s="5" t="str">
        <f t="shared" si="6"/>
        <v>A</v>
      </c>
      <c r="BH57" s="5" t="str">
        <f t="shared" si="11"/>
        <v>N/A</v>
      </c>
      <c r="BI57" s="5">
        <f t="shared" si="12"/>
        <v>1</v>
      </c>
    </row>
    <row r="58" spans="1:61" x14ac:dyDescent="0.25">
      <c r="A58" s="2">
        <v>57</v>
      </c>
      <c r="B58" s="1"/>
      <c r="C58" s="6"/>
      <c r="D58" s="5" t="s">
        <v>0</v>
      </c>
      <c r="E58" s="5" t="s">
        <v>0</v>
      </c>
      <c r="F58" s="5" t="s">
        <v>1</v>
      </c>
      <c r="G58" s="5" t="s">
        <v>0</v>
      </c>
      <c r="H58" s="5" t="s">
        <v>1</v>
      </c>
      <c r="I58" s="5" t="s">
        <v>2</v>
      </c>
      <c r="J58" s="5" t="s">
        <v>1</v>
      </c>
      <c r="K58" s="5" t="s">
        <v>1</v>
      </c>
      <c r="L58" s="5" t="s">
        <v>1</v>
      </c>
      <c r="M58" s="5" t="s">
        <v>1</v>
      </c>
      <c r="N58" s="5" t="s">
        <v>1</v>
      </c>
      <c r="O58" s="5" t="s">
        <v>1</v>
      </c>
      <c r="P58" s="5" t="s">
        <v>0</v>
      </c>
      <c r="Q58" s="5" t="s">
        <v>1</v>
      </c>
      <c r="R58" s="5" t="s">
        <v>1</v>
      </c>
      <c r="S58" s="5" t="s">
        <v>1</v>
      </c>
      <c r="T58" s="5" t="s">
        <v>3</v>
      </c>
      <c r="U58" s="5" t="s">
        <v>1</v>
      </c>
      <c r="V58" s="5" t="s">
        <v>1</v>
      </c>
      <c r="W58" s="5" t="s">
        <v>1</v>
      </c>
      <c r="X58" s="5" t="s">
        <v>1</v>
      </c>
      <c r="Y58" s="5" t="s">
        <v>3</v>
      </c>
      <c r="Z58" s="5" t="s">
        <v>2</v>
      </c>
      <c r="AA58" s="5" t="s">
        <v>3</v>
      </c>
      <c r="AB58" s="5" t="s">
        <v>1</v>
      </c>
      <c r="AC58" s="5" t="s">
        <v>1</v>
      </c>
      <c r="AD58" s="5" t="s">
        <v>1</v>
      </c>
      <c r="AE58" s="5" t="s">
        <v>1</v>
      </c>
      <c r="AF58" s="5" t="s">
        <v>1</v>
      </c>
      <c r="AG58" s="5" t="s">
        <v>0</v>
      </c>
      <c r="AH58" s="5" t="s">
        <v>1</v>
      </c>
      <c r="AI58" s="5" t="s">
        <v>1</v>
      </c>
      <c r="AJ58" s="5" t="s">
        <v>1</v>
      </c>
      <c r="AK58" s="5" t="s">
        <v>1</v>
      </c>
      <c r="AL58" s="5" t="s">
        <v>1</v>
      </c>
      <c r="AM58" s="5" t="s">
        <v>2</v>
      </c>
      <c r="AN58" s="5" t="s">
        <v>1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>
        <f t="shared" si="7"/>
        <v>3</v>
      </c>
      <c r="BC58" s="5">
        <f t="shared" si="8"/>
        <v>5</v>
      </c>
      <c r="BD58" s="5">
        <f t="shared" si="9"/>
        <v>3</v>
      </c>
      <c r="BE58" s="5">
        <f t="shared" si="10"/>
        <v>26</v>
      </c>
      <c r="BF58" s="5" t="str">
        <f>IF(LARGE($BB58:$BE58,2)=0,"HIGH",IF(MAX($BB58:$BE58)/LARGE($BB58:$BE58,2)&gt;=2,"HIGH",IF(MAX($BB58:BE58)/LARGE($BB58:$BE58,2)&gt;=1.5,"MODERATE","LOW")))</f>
        <v>HIGH</v>
      </c>
      <c r="BG58" s="5" t="str">
        <f t="shared" si="6"/>
        <v>D</v>
      </c>
      <c r="BH58" s="5" t="str">
        <f t="shared" si="11"/>
        <v>N/A</v>
      </c>
      <c r="BI58" s="5">
        <f t="shared" si="12"/>
        <v>1</v>
      </c>
    </row>
    <row r="59" spans="1:61" x14ac:dyDescent="0.25">
      <c r="A59" s="2">
        <v>58</v>
      </c>
      <c r="B59" s="1"/>
      <c r="C59" s="6"/>
      <c r="D59" s="5" t="s">
        <v>2</v>
      </c>
      <c r="E59" s="5" t="s">
        <v>0</v>
      </c>
      <c r="F59" s="5" t="s">
        <v>3</v>
      </c>
      <c r="G59" s="5" t="s">
        <v>2</v>
      </c>
      <c r="H59" s="5" t="s">
        <v>3</v>
      </c>
      <c r="I59" s="5" t="s">
        <v>3</v>
      </c>
      <c r="J59" s="5" t="s">
        <v>1</v>
      </c>
      <c r="K59" s="5" t="s">
        <v>2</v>
      </c>
      <c r="L59" s="5" t="s">
        <v>2</v>
      </c>
      <c r="M59" s="5" t="s">
        <v>2</v>
      </c>
      <c r="N59" s="5" t="s">
        <v>3</v>
      </c>
      <c r="O59" s="5" t="s">
        <v>2</v>
      </c>
      <c r="P59" s="5" t="s">
        <v>2</v>
      </c>
      <c r="Q59" s="5" t="s">
        <v>3</v>
      </c>
      <c r="R59" s="5" t="s">
        <v>3</v>
      </c>
      <c r="S59" s="5" t="s">
        <v>3</v>
      </c>
      <c r="T59" s="5" t="s">
        <v>2</v>
      </c>
      <c r="U59" s="5" t="s">
        <v>3</v>
      </c>
      <c r="V59" s="5" t="s">
        <v>2</v>
      </c>
      <c r="W59" s="5" t="s">
        <v>2</v>
      </c>
      <c r="X59" s="5" t="s">
        <v>3</v>
      </c>
      <c r="Y59" s="5" t="s">
        <v>2</v>
      </c>
      <c r="Z59" s="5" t="s">
        <v>2</v>
      </c>
      <c r="AA59" s="5" t="s">
        <v>3</v>
      </c>
      <c r="AB59" s="5" t="s">
        <v>2</v>
      </c>
      <c r="AC59" s="5" t="s">
        <v>3</v>
      </c>
      <c r="AD59" s="5" t="s">
        <v>2</v>
      </c>
      <c r="AE59" s="5" t="s">
        <v>2</v>
      </c>
      <c r="AF59" s="5" t="s">
        <v>2</v>
      </c>
      <c r="AG59" s="5" t="s">
        <v>2</v>
      </c>
      <c r="AH59" s="5" t="s">
        <v>2</v>
      </c>
      <c r="AI59" s="5" t="s">
        <v>2</v>
      </c>
      <c r="AJ59" s="5" t="s">
        <v>2</v>
      </c>
      <c r="AK59" s="5" t="s">
        <v>3</v>
      </c>
      <c r="AL59" s="5" t="s">
        <v>3</v>
      </c>
      <c r="AM59" s="5" t="s">
        <v>2</v>
      </c>
      <c r="AN59" s="5" t="s">
        <v>3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>
        <f t="shared" si="7"/>
        <v>14</v>
      </c>
      <c r="BC59" s="5">
        <f t="shared" si="8"/>
        <v>1</v>
      </c>
      <c r="BD59" s="5">
        <f t="shared" si="9"/>
        <v>21</v>
      </c>
      <c r="BE59" s="5">
        <f t="shared" si="10"/>
        <v>1</v>
      </c>
      <c r="BF59" s="5" t="str">
        <f>IF(LARGE($BB59:$BE59,2)=0,"HIGH",IF(MAX($BB59:$BE59)/LARGE($BB59:$BE59,2)&gt;=2,"HIGH",IF(MAX($BB59:BE59)/LARGE($BB59:$BE59,2)&gt;=1.5,"MODERATE","LOW")))</f>
        <v>MODERATE</v>
      </c>
      <c r="BG59" s="5" t="str">
        <f t="shared" si="6"/>
        <v>C</v>
      </c>
      <c r="BH59" s="5" t="str">
        <f t="shared" si="11"/>
        <v>N/A</v>
      </c>
      <c r="BI59" s="5">
        <f t="shared" si="12"/>
        <v>1</v>
      </c>
    </row>
    <row r="60" spans="1:61" x14ac:dyDescent="0.25">
      <c r="A60" s="2">
        <v>59</v>
      </c>
      <c r="B60" s="1"/>
      <c r="C60" s="6"/>
      <c r="D60" s="5" t="s">
        <v>0</v>
      </c>
      <c r="E60" s="5" t="s">
        <v>0</v>
      </c>
      <c r="F60" s="5" t="s">
        <v>0</v>
      </c>
      <c r="G60" s="5" t="s">
        <v>0</v>
      </c>
      <c r="H60" s="5" t="s">
        <v>0</v>
      </c>
      <c r="I60" s="5" t="s">
        <v>0</v>
      </c>
      <c r="J60" s="5" t="s">
        <v>0</v>
      </c>
      <c r="K60" s="5" t="s">
        <v>0</v>
      </c>
      <c r="L60" s="5" t="s">
        <v>1</v>
      </c>
      <c r="M60" s="5" t="s">
        <v>0</v>
      </c>
      <c r="N60" s="5" t="s">
        <v>0</v>
      </c>
      <c r="O60" s="5" t="s">
        <v>0</v>
      </c>
      <c r="P60" s="5" t="s">
        <v>1</v>
      </c>
      <c r="Q60" s="5" t="s">
        <v>0</v>
      </c>
      <c r="R60" s="5" t="s">
        <v>0</v>
      </c>
      <c r="S60" s="5" t="s">
        <v>0</v>
      </c>
      <c r="T60" s="5" t="s">
        <v>0</v>
      </c>
      <c r="U60" s="5" t="s">
        <v>0</v>
      </c>
      <c r="V60" s="5" t="s">
        <v>0</v>
      </c>
      <c r="W60" s="5" t="s">
        <v>0</v>
      </c>
      <c r="X60" s="5" t="s">
        <v>0</v>
      </c>
      <c r="Y60" s="5" t="s">
        <v>26</v>
      </c>
      <c r="Z60" s="5" t="s">
        <v>0</v>
      </c>
      <c r="AA60" s="5" t="s">
        <v>1</v>
      </c>
      <c r="AB60" s="5" t="s">
        <v>0</v>
      </c>
      <c r="AC60" s="5" t="s">
        <v>0</v>
      </c>
      <c r="AD60" s="5" t="s">
        <v>0</v>
      </c>
      <c r="AE60" s="5" t="s">
        <v>0</v>
      </c>
      <c r="AF60" s="5" t="s">
        <v>0</v>
      </c>
      <c r="AG60" s="5" t="s">
        <v>0</v>
      </c>
      <c r="AH60" s="5" t="s">
        <v>0</v>
      </c>
      <c r="AI60" s="5" t="s">
        <v>0</v>
      </c>
      <c r="AJ60" s="5" t="s">
        <v>0</v>
      </c>
      <c r="AK60" s="5" t="s">
        <v>0</v>
      </c>
      <c r="AL60" s="5" t="s">
        <v>0</v>
      </c>
      <c r="AM60" s="5" t="s">
        <v>0</v>
      </c>
      <c r="AN60" s="5" t="s">
        <v>0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>
        <f t="shared" si="7"/>
        <v>0</v>
      </c>
      <c r="BC60" s="5">
        <f t="shared" si="8"/>
        <v>33</v>
      </c>
      <c r="BD60" s="5">
        <f t="shared" si="9"/>
        <v>0</v>
      </c>
      <c r="BE60" s="5">
        <f t="shared" si="10"/>
        <v>3</v>
      </c>
      <c r="BF60" s="5" t="str">
        <f>IF(LARGE($BB60:$BE60,2)=0,"HIGH",IF(MAX($BB60:$BE60)/LARGE($BB60:$BE60,2)&gt;=2,"HIGH",IF(MAX($BB60:BE60)/LARGE($BB60:$BE60,2)&gt;=1.5,"MODERATE","LOW")))</f>
        <v>HIGH</v>
      </c>
      <c r="BG60" s="5" t="str">
        <f t="shared" si="6"/>
        <v>B</v>
      </c>
      <c r="BH60" s="5" t="str">
        <f t="shared" si="11"/>
        <v>N/A</v>
      </c>
      <c r="BI60" s="5">
        <f t="shared" si="12"/>
        <v>1</v>
      </c>
    </row>
    <row r="61" spans="1:61" x14ac:dyDescent="0.25">
      <c r="A61" s="2">
        <v>60</v>
      </c>
      <c r="B61" s="1"/>
      <c r="C61" s="6"/>
      <c r="D61" s="5" t="s">
        <v>0</v>
      </c>
      <c r="E61" s="5" t="s">
        <v>0</v>
      </c>
      <c r="F61" s="5" t="s">
        <v>0</v>
      </c>
      <c r="G61" s="5" t="s">
        <v>0</v>
      </c>
      <c r="H61" s="5" t="s">
        <v>0</v>
      </c>
      <c r="I61" s="5" t="s">
        <v>0</v>
      </c>
      <c r="J61" s="5" t="s">
        <v>1</v>
      </c>
      <c r="K61" s="5" t="s">
        <v>0</v>
      </c>
      <c r="L61" s="5" t="s">
        <v>0</v>
      </c>
      <c r="M61" s="5" t="s">
        <v>0</v>
      </c>
      <c r="N61" s="5" t="s">
        <v>0</v>
      </c>
      <c r="O61" s="5" t="s">
        <v>0</v>
      </c>
      <c r="P61" s="5" t="s">
        <v>0</v>
      </c>
      <c r="Q61" s="5" t="s">
        <v>1</v>
      </c>
      <c r="R61" s="5" t="s">
        <v>0</v>
      </c>
      <c r="S61" s="5" t="s">
        <v>0</v>
      </c>
      <c r="T61" s="5" t="s">
        <v>3</v>
      </c>
      <c r="U61" s="5" t="s">
        <v>1</v>
      </c>
      <c r="V61" s="5" t="s">
        <v>0</v>
      </c>
      <c r="W61" s="5" t="s">
        <v>0</v>
      </c>
      <c r="X61" s="5" t="s">
        <v>0</v>
      </c>
      <c r="Y61" s="5" t="s">
        <v>3</v>
      </c>
      <c r="Z61" s="5" t="s">
        <v>3</v>
      </c>
      <c r="AA61" s="5" t="s">
        <v>0</v>
      </c>
      <c r="AB61" s="5" t="s">
        <v>0</v>
      </c>
      <c r="AC61" s="5" t="s">
        <v>0</v>
      </c>
      <c r="AD61" s="5" t="s">
        <v>0</v>
      </c>
      <c r="AE61" s="5" t="s">
        <v>0</v>
      </c>
      <c r="AF61" s="5" t="s">
        <v>1</v>
      </c>
      <c r="AG61" s="5" t="s">
        <v>0</v>
      </c>
      <c r="AH61" s="5" t="s">
        <v>0</v>
      </c>
      <c r="AI61" s="5" t="s">
        <v>0</v>
      </c>
      <c r="AJ61" s="5" t="s">
        <v>0</v>
      </c>
      <c r="AK61" s="5" t="s">
        <v>0</v>
      </c>
      <c r="AL61" s="5" t="s">
        <v>0</v>
      </c>
      <c r="AM61" s="5" t="s">
        <v>0</v>
      </c>
      <c r="AN61" s="5" t="s">
        <v>0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>
        <f t="shared" si="7"/>
        <v>3</v>
      </c>
      <c r="BC61" s="5">
        <f t="shared" si="8"/>
        <v>30</v>
      </c>
      <c r="BD61" s="5">
        <f t="shared" si="9"/>
        <v>0</v>
      </c>
      <c r="BE61" s="5">
        <f t="shared" si="10"/>
        <v>4</v>
      </c>
      <c r="BF61" s="5" t="str">
        <f>IF(LARGE($BB61:$BE61,2)=0,"HIGH",IF(MAX($BB61:$BE61)/LARGE($BB61:$BE61,2)&gt;=2,"HIGH",IF(MAX($BB61:BE61)/LARGE($BB61:$BE61,2)&gt;=1.5,"MODERATE","LOW")))</f>
        <v>HIGH</v>
      </c>
      <c r="BG61" s="5" t="str">
        <f t="shared" si="6"/>
        <v>B</v>
      </c>
      <c r="BH61" s="5" t="str">
        <f t="shared" si="11"/>
        <v>N/A</v>
      </c>
      <c r="BI61" s="5">
        <f t="shared" si="12"/>
        <v>1</v>
      </c>
    </row>
    <row r="62" spans="1:61" x14ac:dyDescent="0.25">
      <c r="A62" s="2">
        <v>61</v>
      </c>
      <c r="B62" s="1"/>
      <c r="C62" s="6"/>
      <c r="D62" s="5" t="s">
        <v>3</v>
      </c>
      <c r="E62" s="5" t="s">
        <v>2</v>
      </c>
      <c r="F62" s="5" t="s">
        <v>3</v>
      </c>
      <c r="G62" s="5" t="s">
        <v>1</v>
      </c>
      <c r="H62" s="5" t="s">
        <v>3</v>
      </c>
      <c r="I62" s="5" t="s">
        <v>3</v>
      </c>
      <c r="J62" s="5" t="s">
        <v>2</v>
      </c>
      <c r="K62" s="5" t="s">
        <v>3</v>
      </c>
      <c r="L62" s="5" t="s">
        <v>0</v>
      </c>
      <c r="M62" s="5" t="s">
        <v>3</v>
      </c>
      <c r="N62" s="5" t="s">
        <v>2</v>
      </c>
      <c r="O62" s="5" t="s">
        <v>3</v>
      </c>
      <c r="P62" s="5" t="s">
        <v>3</v>
      </c>
      <c r="Q62" s="5" t="s">
        <v>3</v>
      </c>
      <c r="R62" s="5" t="s">
        <v>2</v>
      </c>
      <c r="S62" s="5" t="s">
        <v>3</v>
      </c>
      <c r="T62" s="5" t="s">
        <v>1</v>
      </c>
      <c r="U62" s="5" t="s">
        <v>3</v>
      </c>
      <c r="V62" s="5" t="s">
        <v>2</v>
      </c>
      <c r="W62" s="5" t="s">
        <v>3</v>
      </c>
      <c r="X62" s="5" t="s">
        <v>3</v>
      </c>
      <c r="Y62" s="5" t="s">
        <v>2</v>
      </c>
      <c r="Z62" s="5" t="s">
        <v>2</v>
      </c>
      <c r="AA62" s="5" t="s">
        <v>3</v>
      </c>
      <c r="AB62" s="5" t="s">
        <v>3</v>
      </c>
      <c r="AC62" s="5" t="s">
        <v>3</v>
      </c>
      <c r="AD62" s="5" t="s">
        <v>2</v>
      </c>
      <c r="AE62" s="5" t="s">
        <v>3</v>
      </c>
      <c r="AF62" s="5" t="s">
        <v>2</v>
      </c>
      <c r="AG62" s="5" t="s">
        <v>3</v>
      </c>
      <c r="AH62" s="5" t="s">
        <v>2</v>
      </c>
      <c r="AI62" s="5" t="s">
        <v>3</v>
      </c>
      <c r="AJ62" s="5" t="s">
        <v>3</v>
      </c>
      <c r="AK62" s="5" t="s">
        <v>2</v>
      </c>
      <c r="AL62" s="5" t="s">
        <v>3</v>
      </c>
      <c r="AM62" s="5" t="s">
        <v>2</v>
      </c>
      <c r="AN62" s="5" t="s">
        <v>3</v>
      </c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>
        <f t="shared" si="7"/>
        <v>22</v>
      </c>
      <c r="BC62" s="5">
        <f t="shared" si="8"/>
        <v>1</v>
      </c>
      <c r="BD62" s="5">
        <f t="shared" si="9"/>
        <v>12</v>
      </c>
      <c r="BE62" s="5">
        <f t="shared" si="10"/>
        <v>2</v>
      </c>
      <c r="BF62" s="5" t="str">
        <f>IF(LARGE($BB62:$BE62,2)=0,"HIGH",IF(MAX($BB62:$BE62)/LARGE($BB62:$BE62,2)&gt;=2,"HIGH",IF(MAX($BB62:BE62)/LARGE($BB62:$BE62,2)&gt;=1.5,"MODERATE","LOW")))</f>
        <v>MODERATE</v>
      </c>
      <c r="BG62" s="5" t="str">
        <f t="shared" si="6"/>
        <v>A</v>
      </c>
      <c r="BH62" s="5" t="str">
        <f t="shared" si="11"/>
        <v>N/A</v>
      </c>
      <c r="BI62" s="5">
        <f t="shared" si="12"/>
        <v>1</v>
      </c>
    </row>
    <row r="63" spans="1:61" x14ac:dyDescent="0.25">
      <c r="A63" s="2">
        <v>62</v>
      </c>
      <c r="B63" s="1"/>
      <c r="C63" s="6"/>
      <c r="D63" s="5" t="s">
        <v>3</v>
      </c>
      <c r="E63" s="5" t="s">
        <v>1</v>
      </c>
      <c r="F63" s="5" t="s">
        <v>1</v>
      </c>
      <c r="G63" s="5" t="s">
        <v>3</v>
      </c>
      <c r="H63" s="5" t="s">
        <v>3</v>
      </c>
      <c r="I63" s="5" t="s">
        <v>3</v>
      </c>
      <c r="J63" s="5" t="s">
        <v>0</v>
      </c>
      <c r="K63" s="5" t="s">
        <v>3</v>
      </c>
      <c r="L63" s="5" t="s">
        <v>3</v>
      </c>
      <c r="M63" s="5" t="s">
        <v>3</v>
      </c>
      <c r="N63" s="5" t="s">
        <v>3</v>
      </c>
      <c r="O63" s="5" t="s">
        <v>3</v>
      </c>
      <c r="P63" s="5" t="s">
        <v>0</v>
      </c>
      <c r="Q63" s="5" t="s">
        <v>0</v>
      </c>
      <c r="R63" s="5" t="s">
        <v>3</v>
      </c>
      <c r="S63" s="5" t="s">
        <v>3</v>
      </c>
      <c r="T63" s="5" t="s">
        <v>3</v>
      </c>
      <c r="U63" s="5" t="s">
        <v>0</v>
      </c>
      <c r="V63" s="5" t="s">
        <v>3</v>
      </c>
      <c r="W63" s="5" t="s">
        <v>2</v>
      </c>
      <c r="X63" s="5" t="s">
        <v>3</v>
      </c>
      <c r="Y63" s="5" t="s">
        <v>3</v>
      </c>
      <c r="Z63" s="5" t="s">
        <v>3</v>
      </c>
      <c r="AA63" s="5" t="s">
        <v>3</v>
      </c>
      <c r="AB63" s="5" t="s">
        <v>3</v>
      </c>
      <c r="AC63" s="5" t="s">
        <v>3</v>
      </c>
      <c r="AD63" s="5" t="s">
        <v>3</v>
      </c>
      <c r="AE63" s="5" t="s">
        <v>0</v>
      </c>
      <c r="AF63" s="5" t="s">
        <v>3</v>
      </c>
      <c r="AG63" s="5" t="s">
        <v>3</v>
      </c>
      <c r="AH63" s="5" t="s">
        <v>0</v>
      </c>
      <c r="AI63" s="5" t="s">
        <v>1</v>
      </c>
      <c r="AJ63" s="5" t="s">
        <v>3</v>
      </c>
      <c r="AK63" s="5" t="s">
        <v>3</v>
      </c>
      <c r="AL63" s="5" t="s">
        <v>0</v>
      </c>
      <c r="AM63" s="5" t="s">
        <v>0</v>
      </c>
      <c r="AN63" s="5" t="s">
        <v>2</v>
      </c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>
        <f t="shared" si="7"/>
        <v>24</v>
      </c>
      <c r="BC63" s="5">
        <f t="shared" si="8"/>
        <v>8</v>
      </c>
      <c r="BD63" s="5">
        <f t="shared" si="9"/>
        <v>2</v>
      </c>
      <c r="BE63" s="5">
        <f t="shared" si="10"/>
        <v>3</v>
      </c>
      <c r="BF63" s="5" t="str">
        <f>IF(LARGE($BB63:$BE63,2)=0,"HIGH",IF(MAX($BB63:$BE63)/LARGE($BB63:$BE63,2)&gt;=2,"HIGH",IF(MAX($BB63:BE63)/LARGE($BB63:$BE63,2)&gt;=1.5,"MODERATE","LOW")))</f>
        <v>HIGH</v>
      </c>
      <c r="BG63" s="5" t="str">
        <f t="shared" si="6"/>
        <v>A</v>
      </c>
      <c r="BH63" s="5" t="str">
        <f t="shared" si="11"/>
        <v>N/A</v>
      </c>
      <c r="BI63" s="5">
        <f t="shared" si="12"/>
        <v>1</v>
      </c>
    </row>
    <row r="64" spans="1:61" x14ac:dyDescent="0.25">
      <c r="A64" s="2">
        <v>63</v>
      </c>
      <c r="B64" s="1"/>
      <c r="C64" s="6"/>
      <c r="D64" s="5" t="s">
        <v>2</v>
      </c>
      <c r="E64" s="5" t="s">
        <v>2</v>
      </c>
      <c r="F64" s="5" t="s">
        <v>3</v>
      </c>
      <c r="G64" s="5" t="s">
        <v>2</v>
      </c>
      <c r="H64" s="5" t="s">
        <v>2</v>
      </c>
      <c r="I64" s="5" t="s">
        <v>2</v>
      </c>
      <c r="J64" s="5" t="s">
        <v>2</v>
      </c>
      <c r="K64" s="5" t="s">
        <v>2</v>
      </c>
      <c r="L64" s="5" t="s">
        <v>2</v>
      </c>
      <c r="M64" s="5" t="s">
        <v>2</v>
      </c>
      <c r="N64" s="5" t="s">
        <v>2</v>
      </c>
      <c r="O64" s="5" t="s">
        <v>2</v>
      </c>
      <c r="P64" s="5" t="s">
        <v>3</v>
      </c>
      <c r="Q64" s="5" t="s">
        <v>2</v>
      </c>
      <c r="R64" s="5" t="s">
        <v>2</v>
      </c>
      <c r="S64" s="5" t="s">
        <v>1</v>
      </c>
      <c r="T64" s="5" t="s">
        <v>2</v>
      </c>
      <c r="U64" s="5" t="s">
        <v>2</v>
      </c>
      <c r="V64" s="5" t="s">
        <v>2</v>
      </c>
      <c r="W64" s="5" t="s">
        <v>2</v>
      </c>
      <c r="X64" s="5" t="s">
        <v>2</v>
      </c>
      <c r="Y64" s="5" t="s">
        <v>2</v>
      </c>
      <c r="Z64" s="5" t="s">
        <v>25</v>
      </c>
      <c r="AA64" s="5" t="s">
        <v>2</v>
      </c>
      <c r="AB64" s="5" t="s">
        <v>2</v>
      </c>
      <c r="AC64" s="5" t="s">
        <v>2</v>
      </c>
      <c r="AD64" s="5" t="s">
        <v>2</v>
      </c>
      <c r="AE64" s="5" t="s">
        <v>2</v>
      </c>
      <c r="AF64" s="5" t="s">
        <v>3</v>
      </c>
      <c r="AG64" s="5" t="s">
        <v>2</v>
      </c>
      <c r="AH64" s="5" t="s">
        <v>2</v>
      </c>
      <c r="AI64" s="5" t="s">
        <v>2</v>
      </c>
      <c r="AJ64" s="5" t="s">
        <v>2</v>
      </c>
      <c r="AK64" s="5" t="s">
        <v>2</v>
      </c>
      <c r="AL64" s="5" t="s">
        <v>2</v>
      </c>
      <c r="AM64" s="5" t="s">
        <v>2</v>
      </c>
      <c r="AN64" s="5" t="s">
        <v>2</v>
      </c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>
        <f t="shared" si="7"/>
        <v>3</v>
      </c>
      <c r="BC64" s="5">
        <f t="shared" si="8"/>
        <v>0</v>
      </c>
      <c r="BD64" s="5">
        <f t="shared" si="9"/>
        <v>32</v>
      </c>
      <c r="BE64" s="5">
        <f t="shared" si="10"/>
        <v>1</v>
      </c>
      <c r="BF64" s="5" t="str">
        <f>IF(LARGE($BB64:$BE64,2)=0,"HIGH",IF(MAX($BB64:$BE64)/LARGE($BB64:$BE64,2)&gt;=2,"HIGH",IF(MAX($BB64:BE64)/LARGE($BB64:$BE64,2)&gt;=1.5,"MODERATE","LOW")))</f>
        <v>HIGH</v>
      </c>
      <c r="BG64" s="5" t="str">
        <f t="shared" si="6"/>
        <v>C</v>
      </c>
      <c r="BH64" s="5" t="str">
        <f t="shared" si="11"/>
        <v>N/A</v>
      </c>
      <c r="BI64" s="5">
        <f t="shared" si="12"/>
        <v>1</v>
      </c>
    </row>
    <row r="65" spans="1:61" x14ac:dyDescent="0.25">
      <c r="A65" s="2">
        <v>64</v>
      </c>
      <c r="B65" s="1"/>
      <c r="C65" s="6"/>
      <c r="D65" s="5" t="s">
        <v>2</v>
      </c>
      <c r="E65" s="5" t="s">
        <v>1</v>
      </c>
      <c r="F65" s="5" t="s">
        <v>0</v>
      </c>
      <c r="G65" s="5" t="s">
        <v>0</v>
      </c>
      <c r="H65" s="5" t="s">
        <v>0</v>
      </c>
      <c r="I65" s="5" t="s">
        <v>0</v>
      </c>
      <c r="J65" s="5" t="s">
        <v>0</v>
      </c>
      <c r="K65" s="5" t="s">
        <v>2</v>
      </c>
      <c r="L65" s="5" t="s">
        <v>0</v>
      </c>
      <c r="M65" s="5" t="s">
        <v>0</v>
      </c>
      <c r="N65" s="5" t="s">
        <v>0</v>
      </c>
      <c r="O65" s="5" t="s">
        <v>0</v>
      </c>
      <c r="P65" s="5" t="s">
        <v>0</v>
      </c>
      <c r="Q65" s="5" t="s">
        <v>0</v>
      </c>
      <c r="R65" s="5" t="s">
        <v>0</v>
      </c>
      <c r="S65" s="5" t="s">
        <v>0</v>
      </c>
      <c r="T65" s="5" t="s">
        <v>0</v>
      </c>
      <c r="U65" s="5" t="s">
        <v>0</v>
      </c>
      <c r="V65" s="5" t="s">
        <v>0</v>
      </c>
      <c r="W65" s="5" t="s">
        <v>0</v>
      </c>
      <c r="X65" s="5" t="s">
        <v>0</v>
      </c>
      <c r="Y65" s="5" t="s">
        <v>1</v>
      </c>
      <c r="Z65" s="5" t="s">
        <v>0</v>
      </c>
      <c r="AA65" s="5" t="s">
        <v>0</v>
      </c>
      <c r="AB65" s="5" t="s">
        <v>0</v>
      </c>
      <c r="AC65" s="5" t="s">
        <v>0</v>
      </c>
      <c r="AD65" s="5" t="s">
        <v>0</v>
      </c>
      <c r="AE65" s="5" t="s">
        <v>0</v>
      </c>
      <c r="AF65" s="5" t="s">
        <v>0</v>
      </c>
      <c r="AG65" s="5" t="s">
        <v>0</v>
      </c>
      <c r="AH65" s="5" t="s">
        <v>0</v>
      </c>
      <c r="AI65" s="5" t="s">
        <v>0</v>
      </c>
      <c r="AJ65" s="5" t="s">
        <v>0</v>
      </c>
      <c r="AK65" s="5" t="s">
        <v>0</v>
      </c>
      <c r="AL65" s="5" t="s">
        <v>2</v>
      </c>
      <c r="AM65" s="5" t="s">
        <v>0</v>
      </c>
      <c r="AN65" s="5" t="s">
        <v>0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>
        <f t="shared" si="7"/>
        <v>0</v>
      </c>
      <c r="BC65" s="5">
        <f t="shared" si="8"/>
        <v>32</v>
      </c>
      <c r="BD65" s="5">
        <f t="shared" si="9"/>
        <v>3</v>
      </c>
      <c r="BE65" s="5">
        <f t="shared" si="10"/>
        <v>2</v>
      </c>
      <c r="BF65" s="5" t="str">
        <f>IF(LARGE($BB65:$BE65,2)=0,"HIGH",IF(MAX($BB65:$BE65)/LARGE($BB65:$BE65,2)&gt;=2,"HIGH",IF(MAX($BB65:BE65)/LARGE($BB65:$BE65,2)&gt;=1.5,"MODERATE","LOW")))</f>
        <v>HIGH</v>
      </c>
      <c r="BG65" s="5" t="str">
        <f t="shared" si="6"/>
        <v>B</v>
      </c>
      <c r="BH65" s="5" t="str">
        <f t="shared" si="11"/>
        <v>N/A</v>
      </c>
      <c r="BI65" s="5">
        <f t="shared" si="12"/>
        <v>1</v>
      </c>
    </row>
    <row r="66" spans="1:61" x14ac:dyDescent="0.25">
      <c r="A66" s="2">
        <v>65</v>
      </c>
      <c r="B66" s="1"/>
      <c r="C66" s="6"/>
      <c r="D66" s="5" t="s">
        <v>3</v>
      </c>
      <c r="E66" s="5" t="s">
        <v>2</v>
      </c>
      <c r="F66" s="5" t="s">
        <v>2</v>
      </c>
      <c r="G66" s="5" t="s">
        <v>0</v>
      </c>
      <c r="H66" s="5" t="s">
        <v>3</v>
      </c>
      <c r="I66" s="5" t="s">
        <v>2</v>
      </c>
      <c r="J66" s="5" t="s">
        <v>2</v>
      </c>
      <c r="K66" s="5" t="s">
        <v>2</v>
      </c>
      <c r="L66" s="5" t="s">
        <v>3</v>
      </c>
      <c r="M66" s="5" t="s">
        <v>0</v>
      </c>
      <c r="N66" s="5" t="s">
        <v>2</v>
      </c>
      <c r="O66" s="5" t="s">
        <v>1</v>
      </c>
      <c r="P66" s="5" t="s">
        <v>1</v>
      </c>
      <c r="Q66" s="5" t="s">
        <v>2</v>
      </c>
      <c r="R66" s="5" t="s">
        <v>0</v>
      </c>
      <c r="S66" s="5" t="s">
        <v>1</v>
      </c>
      <c r="T66" s="5" t="s">
        <v>2</v>
      </c>
      <c r="U66" s="5" t="s">
        <v>2</v>
      </c>
      <c r="V66" s="5" t="s">
        <v>3</v>
      </c>
      <c r="W66" s="5" t="s">
        <v>0</v>
      </c>
      <c r="X66" s="5" t="s">
        <v>2</v>
      </c>
      <c r="Y66" s="5" t="s">
        <v>2</v>
      </c>
      <c r="Z66" s="5" t="s">
        <v>2</v>
      </c>
      <c r="AA66" s="5" t="s">
        <v>2</v>
      </c>
      <c r="AB66" s="5" t="s">
        <v>2</v>
      </c>
      <c r="AC66" s="5" t="s">
        <v>0</v>
      </c>
      <c r="AD66" s="5" t="s">
        <v>2</v>
      </c>
      <c r="AE66" s="5" t="s">
        <v>3</v>
      </c>
      <c r="AF66" s="5" t="s">
        <v>2</v>
      </c>
      <c r="AG66" s="5" t="s">
        <v>2</v>
      </c>
      <c r="AH66" s="5" t="s">
        <v>2</v>
      </c>
      <c r="AI66" s="5" t="s">
        <v>0</v>
      </c>
      <c r="AJ66" s="5" t="s">
        <v>0</v>
      </c>
      <c r="AK66" s="5" t="s">
        <v>2</v>
      </c>
      <c r="AL66" s="5" t="s">
        <v>2</v>
      </c>
      <c r="AM66" s="5" t="s">
        <v>2</v>
      </c>
      <c r="AN66" s="5" t="s">
        <v>0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>
        <f t="shared" ref="BB66:BB97" si="13">COUNTIF($D66:$BA66,"A")</f>
        <v>5</v>
      </c>
      <c r="BC66" s="5">
        <f t="shared" ref="BC66:BC97" si="14">COUNTIF($D66:$BA66,"B")</f>
        <v>8</v>
      </c>
      <c r="BD66" s="5">
        <f t="shared" ref="BD66:BD97" si="15">COUNTIF($D66:$BA66,"C")</f>
        <v>21</v>
      </c>
      <c r="BE66" s="5">
        <f t="shared" ref="BE66:BE97" si="16">COUNTIF($D66:$BA66,"D")</f>
        <v>3</v>
      </c>
      <c r="BF66" s="5" t="str">
        <f>IF(LARGE($BB66:$BE66,2)=0,"HIGH",IF(MAX($BB66:$BE66)/LARGE($BB66:$BE66,2)&gt;=2,"HIGH",IF(MAX($BB66:BE66)/LARGE($BB66:$BE66,2)&gt;=1.5,"MODERATE","LOW")))</f>
        <v>HIGH</v>
      </c>
      <c r="BG66" s="5" t="str">
        <f t="shared" si="6"/>
        <v>C</v>
      </c>
      <c r="BH66" s="5" t="str">
        <f t="shared" ref="BH66:BH101" si="17">IF(BF66="HIGH","N/A",IF(BF66="MODERATE","N/A",IF(LARGE($BB66:$BE66,2)&gt;MAX($BB66:$BE66)-3,INDEX($BB$1:$BE$1,1,MATCH(LARGE($BB66:$BE66,2),$BB66:$BE66,0)),"N/A")))</f>
        <v>N/A</v>
      </c>
      <c r="BI66" s="5">
        <f t="shared" ref="BI66:BI97" si="18">IF(BG66=B66,0,1)</f>
        <v>1</v>
      </c>
    </row>
    <row r="67" spans="1:61" x14ac:dyDescent="0.25">
      <c r="A67" s="2">
        <v>66</v>
      </c>
      <c r="B67" s="1"/>
      <c r="C67" s="6"/>
      <c r="D67" s="5" t="s">
        <v>1</v>
      </c>
      <c r="E67" s="5" t="s">
        <v>3</v>
      </c>
      <c r="F67" s="5" t="s">
        <v>3</v>
      </c>
      <c r="G67" s="5" t="s">
        <v>3</v>
      </c>
      <c r="H67" s="5" t="s">
        <v>3</v>
      </c>
      <c r="I67" s="5" t="s">
        <v>3</v>
      </c>
      <c r="J67" s="5" t="s">
        <v>3</v>
      </c>
      <c r="K67" s="5" t="s">
        <v>3</v>
      </c>
      <c r="L67" s="5" t="s">
        <v>3</v>
      </c>
      <c r="M67" s="5" t="s">
        <v>3</v>
      </c>
      <c r="N67" s="5" t="s">
        <v>3</v>
      </c>
      <c r="O67" s="5" t="s">
        <v>3</v>
      </c>
      <c r="P67" s="5" t="s">
        <v>3</v>
      </c>
      <c r="Q67" s="5" t="s">
        <v>3</v>
      </c>
      <c r="R67" s="5" t="s">
        <v>3</v>
      </c>
      <c r="S67" s="5" t="s">
        <v>3</v>
      </c>
      <c r="T67" s="5" t="s">
        <v>3</v>
      </c>
      <c r="U67" s="5" t="s">
        <v>3</v>
      </c>
      <c r="V67" s="5" t="s">
        <v>3</v>
      </c>
      <c r="W67" s="5" t="s">
        <v>3</v>
      </c>
      <c r="X67" s="5" t="s">
        <v>3</v>
      </c>
      <c r="Y67" s="5" t="s">
        <v>3</v>
      </c>
      <c r="Z67" s="5" t="s">
        <v>3</v>
      </c>
      <c r="AA67" s="5" t="s">
        <v>1</v>
      </c>
      <c r="AB67" s="5" t="s">
        <v>3</v>
      </c>
      <c r="AC67" s="5" t="s">
        <v>3</v>
      </c>
      <c r="AD67" s="5" t="s">
        <v>3</v>
      </c>
      <c r="AE67" s="5" t="s">
        <v>3</v>
      </c>
      <c r="AF67" s="5" t="s">
        <v>3</v>
      </c>
      <c r="AG67" s="5" t="s">
        <v>1</v>
      </c>
      <c r="AH67" s="5" t="s">
        <v>3</v>
      </c>
      <c r="AI67" s="5" t="s">
        <v>3</v>
      </c>
      <c r="AJ67" s="5" t="s">
        <v>3</v>
      </c>
      <c r="AK67" s="5" t="s">
        <v>3</v>
      </c>
      <c r="AL67" s="5" t="s">
        <v>1</v>
      </c>
      <c r="AM67" s="5" t="s">
        <v>3</v>
      </c>
      <c r="AN67" s="5" t="s">
        <v>3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>
        <f t="shared" si="13"/>
        <v>33</v>
      </c>
      <c r="BC67" s="5">
        <f t="shared" si="14"/>
        <v>0</v>
      </c>
      <c r="BD67" s="5">
        <f t="shared" si="15"/>
        <v>0</v>
      </c>
      <c r="BE67" s="5">
        <f t="shared" si="16"/>
        <v>4</v>
      </c>
      <c r="BF67" s="5" t="str">
        <f>IF(LARGE($BB67:$BE67,2)=0,"HIGH",IF(MAX($BB67:$BE67)/LARGE($BB67:$BE67,2)&gt;=2,"HIGH",IF(MAX($BB67:BE67)/LARGE($BB67:$BE67,2)&gt;=1.5,"MODERATE","LOW")))</f>
        <v>HIGH</v>
      </c>
      <c r="BG67" s="5" t="str">
        <f t="shared" si="6"/>
        <v>A</v>
      </c>
      <c r="BH67" s="5" t="str">
        <f t="shared" si="17"/>
        <v>N/A</v>
      </c>
      <c r="BI67" s="5">
        <f t="shared" si="18"/>
        <v>1</v>
      </c>
    </row>
    <row r="68" spans="1:61" x14ac:dyDescent="0.25">
      <c r="A68" s="2">
        <v>67</v>
      </c>
      <c r="B68" s="1"/>
      <c r="C68" s="6"/>
      <c r="D68" s="5" t="s">
        <v>0</v>
      </c>
      <c r="E68" s="5" t="s">
        <v>1</v>
      </c>
      <c r="F68" s="5" t="s">
        <v>3</v>
      </c>
      <c r="G68" s="5" t="s">
        <v>0</v>
      </c>
      <c r="H68" s="5" t="s">
        <v>3</v>
      </c>
      <c r="I68" s="5" t="s">
        <v>3</v>
      </c>
      <c r="J68" s="5" t="s">
        <v>3</v>
      </c>
      <c r="K68" s="5" t="s">
        <v>3</v>
      </c>
      <c r="L68" s="5" t="s">
        <v>2</v>
      </c>
      <c r="M68" s="5" t="s">
        <v>0</v>
      </c>
      <c r="N68" s="5" t="s">
        <v>0</v>
      </c>
      <c r="O68" s="5" t="s">
        <v>1</v>
      </c>
      <c r="P68" s="5" t="s">
        <v>2</v>
      </c>
      <c r="Q68" s="5" t="s">
        <v>1</v>
      </c>
      <c r="R68" s="5" t="s">
        <v>1</v>
      </c>
      <c r="S68" s="5" t="s">
        <v>3</v>
      </c>
      <c r="T68" s="5" t="s">
        <v>0</v>
      </c>
      <c r="U68" s="5" t="s">
        <v>2</v>
      </c>
      <c r="V68" s="5" t="s">
        <v>2</v>
      </c>
      <c r="W68" s="5" t="s">
        <v>3</v>
      </c>
      <c r="X68" s="5" t="s">
        <v>2</v>
      </c>
      <c r="Y68" s="5" t="s">
        <v>3</v>
      </c>
      <c r="Z68" s="5" t="s">
        <v>3</v>
      </c>
      <c r="AA68" s="5" t="s">
        <v>2</v>
      </c>
      <c r="AB68" s="5" t="s">
        <v>3</v>
      </c>
      <c r="AC68" s="5" t="s">
        <v>3</v>
      </c>
      <c r="AD68" s="5" t="s">
        <v>3</v>
      </c>
      <c r="AE68" s="5" t="s">
        <v>2</v>
      </c>
      <c r="AF68" s="5" t="s">
        <v>3</v>
      </c>
      <c r="AG68" s="5" t="s">
        <v>2</v>
      </c>
      <c r="AH68" s="5" t="s">
        <v>0</v>
      </c>
      <c r="AI68" s="5" t="s">
        <v>0</v>
      </c>
      <c r="AJ68" s="5" t="s">
        <v>2</v>
      </c>
      <c r="AK68" s="5" t="s">
        <v>3</v>
      </c>
      <c r="AL68" s="5" t="s">
        <v>3</v>
      </c>
      <c r="AM68" s="5" t="s">
        <v>2</v>
      </c>
      <c r="AN68" s="5" t="s">
        <v>2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>
        <f t="shared" si="13"/>
        <v>15</v>
      </c>
      <c r="BC68" s="5">
        <f t="shared" si="14"/>
        <v>7</v>
      </c>
      <c r="BD68" s="5">
        <f t="shared" si="15"/>
        <v>11</v>
      </c>
      <c r="BE68" s="5">
        <f t="shared" si="16"/>
        <v>4</v>
      </c>
      <c r="BF68" s="5" t="str">
        <f>IF(LARGE($BB68:$BE68,2)=0,"HIGH",IF(MAX($BB68:$BE68)/LARGE($BB68:$BE68,2)&gt;=2,"HIGH",IF(MAX($BB68:BE68)/LARGE($BB68:$BE68,2)&gt;=1.5,"MODERATE","LOW")))</f>
        <v>LOW</v>
      </c>
      <c r="BG68" s="5" t="str">
        <f t="shared" ref="BG68:BG99" si="19">INDEX($BB$1:$BE$1,1,MATCH(MAX($BB68:$BE68),$BB68:$BE68,0))</f>
        <v>A</v>
      </c>
      <c r="BH68" s="5" t="str">
        <f t="shared" si="17"/>
        <v>N/A</v>
      </c>
      <c r="BI68" s="5">
        <f t="shared" si="18"/>
        <v>1</v>
      </c>
    </row>
    <row r="69" spans="1:61" x14ac:dyDescent="0.25">
      <c r="A69" s="2">
        <v>68</v>
      </c>
      <c r="B69" s="1"/>
      <c r="C69" s="6"/>
      <c r="D69" s="5" t="s">
        <v>1</v>
      </c>
      <c r="E69" s="5" t="s">
        <v>1</v>
      </c>
      <c r="F69" s="5" t="s">
        <v>1</v>
      </c>
      <c r="G69" s="5" t="s">
        <v>0</v>
      </c>
      <c r="H69" s="5" t="s">
        <v>1</v>
      </c>
      <c r="I69" s="5" t="s">
        <v>1</v>
      </c>
      <c r="J69" s="5" t="s">
        <v>0</v>
      </c>
      <c r="K69" s="5" t="s">
        <v>1</v>
      </c>
      <c r="L69" s="5" t="s">
        <v>1</v>
      </c>
      <c r="M69" s="5" t="s">
        <v>1</v>
      </c>
      <c r="N69" s="5" t="s">
        <v>0</v>
      </c>
      <c r="O69" s="5" t="s">
        <v>1</v>
      </c>
      <c r="P69" s="5" t="s">
        <v>1</v>
      </c>
      <c r="Q69" s="5" t="s">
        <v>1</v>
      </c>
      <c r="R69" s="5" t="s">
        <v>1</v>
      </c>
      <c r="S69" s="5" t="s">
        <v>1</v>
      </c>
      <c r="T69" s="5" t="s">
        <v>1</v>
      </c>
      <c r="U69" s="5" t="s">
        <v>0</v>
      </c>
      <c r="V69" s="5" t="s">
        <v>1</v>
      </c>
      <c r="W69" s="5" t="s">
        <v>1</v>
      </c>
      <c r="X69" s="5" t="s">
        <v>1</v>
      </c>
      <c r="Y69" s="5" t="s">
        <v>1</v>
      </c>
      <c r="Z69" s="5" t="s">
        <v>1</v>
      </c>
      <c r="AA69" s="5" t="s">
        <v>1</v>
      </c>
      <c r="AB69" s="5" t="s">
        <v>1</v>
      </c>
      <c r="AC69" s="5" t="s">
        <v>1</v>
      </c>
      <c r="AD69" s="5" t="s">
        <v>1</v>
      </c>
      <c r="AE69" s="5" t="s">
        <v>1</v>
      </c>
      <c r="AF69" s="5" t="s">
        <v>1</v>
      </c>
      <c r="AG69" s="5" t="s">
        <v>1</v>
      </c>
      <c r="AH69" s="5" t="s">
        <v>1</v>
      </c>
      <c r="AI69" s="5" t="s">
        <v>1</v>
      </c>
      <c r="AJ69" s="5" t="s">
        <v>1</v>
      </c>
      <c r="AK69" s="5" t="s">
        <v>1</v>
      </c>
      <c r="AL69" s="5" t="s">
        <v>1</v>
      </c>
      <c r="AM69" s="5" t="s">
        <v>1</v>
      </c>
      <c r="AN69" s="5" t="s">
        <v>2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>
        <f t="shared" si="13"/>
        <v>0</v>
      </c>
      <c r="BC69" s="5">
        <f t="shared" si="14"/>
        <v>4</v>
      </c>
      <c r="BD69" s="5">
        <f t="shared" si="15"/>
        <v>1</v>
      </c>
      <c r="BE69" s="5">
        <f t="shared" si="16"/>
        <v>32</v>
      </c>
      <c r="BF69" s="5" t="str">
        <f>IF(LARGE($BB69:$BE69,2)=0,"HIGH",IF(MAX($BB69:$BE69)/LARGE($BB69:$BE69,2)&gt;=2,"HIGH",IF(MAX($BB69:BE69)/LARGE($BB69:$BE69,2)&gt;=1.5,"MODERATE","LOW")))</f>
        <v>HIGH</v>
      </c>
      <c r="BG69" s="5" t="str">
        <f t="shared" si="19"/>
        <v>D</v>
      </c>
      <c r="BH69" s="5" t="str">
        <f t="shared" si="17"/>
        <v>N/A</v>
      </c>
      <c r="BI69" s="5">
        <f t="shared" si="18"/>
        <v>1</v>
      </c>
    </row>
    <row r="70" spans="1:61" x14ac:dyDescent="0.25">
      <c r="A70" s="2">
        <v>69</v>
      </c>
      <c r="B70" s="1"/>
      <c r="C70" s="6"/>
      <c r="D70" s="5" t="s">
        <v>3</v>
      </c>
      <c r="E70" s="5" t="s">
        <v>1</v>
      </c>
      <c r="F70" s="5" t="s">
        <v>1</v>
      </c>
      <c r="G70" s="5" t="s">
        <v>1</v>
      </c>
      <c r="H70" s="5" t="s">
        <v>1</v>
      </c>
      <c r="I70" s="5" t="s">
        <v>0</v>
      </c>
      <c r="J70" s="5" t="s">
        <v>1</v>
      </c>
      <c r="K70" s="5" t="s">
        <v>1</v>
      </c>
      <c r="L70" s="5" t="s">
        <v>0</v>
      </c>
      <c r="M70" s="5" t="s">
        <v>1</v>
      </c>
      <c r="N70" s="5" t="s">
        <v>1</v>
      </c>
      <c r="O70" s="5" t="s">
        <v>3</v>
      </c>
      <c r="P70" s="5" t="s">
        <v>1</v>
      </c>
      <c r="Q70" s="5" t="s">
        <v>1</v>
      </c>
      <c r="R70" s="5" t="s">
        <v>1</v>
      </c>
      <c r="S70" s="5" t="s">
        <v>1</v>
      </c>
      <c r="T70" s="5" t="s">
        <v>0</v>
      </c>
      <c r="U70" s="5" t="s">
        <v>1</v>
      </c>
      <c r="V70" s="5" t="s">
        <v>1</v>
      </c>
      <c r="W70" s="5" t="s">
        <v>1</v>
      </c>
      <c r="X70" s="5" t="s">
        <v>1</v>
      </c>
      <c r="Y70" s="5" t="s">
        <v>0</v>
      </c>
      <c r="Z70" s="5" t="s">
        <v>3</v>
      </c>
      <c r="AA70" s="5" t="s">
        <v>0</v>
      </c>
      <c r="AB70" s="5" t="s">
        <v>1</v>
      </c>
      <c r="AC70" s="5" t="s">
        <v>3</v>
      </c>
      <c r="AD70" s="5" t="s">
        <v>1</v>
      </c>
      <c r="AE70" s="5" t="s">
        <v>1</v>
      </c>
      <c r="AF70" s="5" t="s">
        <v>1</v>
      </c>
      <c r="AG70" s="5" t="s">
        <v>1</v>
      </c>
      <c r="AH70" s="5" t="s">
        <v>1</v>
      </c>
      <c r="AI70" s="5" t="s">
        <v>1</v>
      </c>
      <c r="AJ70" s="5" t="s">
        <v>1</v>
      </c>
      <c r="AK70" s="5" t="s">
        <v>1</v>
      </c>
      <c r="AL70" s="5" t="s">
        <v>1</v>
      </c>
      <c r="AM70" s="5" t="s">
        <v>1</v>
      </c>
      <c r="AN70" s="5" t="s">
        <v>1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>
        <f t="shared" si="13"/>
        <v>4</v>
      </c>
      <c r="BC70" s="5">
        <f t="shared" si="14"/>
        <v>5</v>
      </c>
      <c r="BD70" s="5">
        <f t="shared" si="15"/>
        <v>0</v>
      </c>
      <c r="BE70" s="5">
        <f t="shared" si="16"/>
        <v>28</v>
      </c>
      <c r="BF70" s="5" t="str">
        <f>IF(LARGE($BB70:$BE70,2)=0,"HIGH",IF(MAX($BB70:$BE70)/LARGE($BB70:$BE70,2)&gt;=2,"HIGH",IF(MAX($BB70:BE70)/LARGE($BB70:$BE70,2)&gt;=1.5,"MODERATE","LOW")))</f>
        <v>HIGH</v>
      </c>
      <c r="BG70" s="5" t="str">
        <f t="shared" si="19"/>
        <v>D</v>
      </c>
      <c r="BH70" s="5" t="str">
        <f t="shared" si="17"/>
        <v>N/A</v>
      </c>
      <c r="BI70" s="5">
        <f t="shared" si="18"/>
        <v>1</v>
      </c>
    </row>
    <row r="71" spans="1:61" x14ac:dyDescent="0.25">
      <c r="A71" s="2">
        <v>70</v>
      </c>
      <c r="B71" s="1"/>
      <c r="C71" s="6"/>
      <c r="D71" s="5" t="s">
        <v>3</v>
      </c>
      <c r="E71" s="5" t="s">
        <v>0</v>
      </c>
      <c r="F71" s="5" t="s">
        <v>3</v>
      </c>
      <c r="G71" s="5" t="s">
        <v>3</v>
      </c>
      <c r="H71" s="5" t="s">
        <v>3</v>
      </c>
      <c r="I71" s="5" t="s">
        <v>2</v>
      </c>
      <c r="J71" s="5" t="s">
        <v>3</v>
      </c>
      <c r="K71" s="5" t="s">
        <v>0</v>
      </c>
      <c r="L71" s="5" t="s">
        <v>3</v>
      </c>
      <c r="M71" s="5" t="s">
        <v>3</v>
      </c>
      <c r="N71" s="5" t="s">
        <v>1</v>
      </c>
      <c r="O71" s="5" t="s">
        <v>3</v>
      </c>
      <c r="P71" s="5" t="s">
        <v>3</v>
      </c>
      <c r="Q71" s="5" t="s">
        <v>2</v>
      </c>
      <c r="R71" s="5" t="s">
        <v>3</v>
      </c>
      <c r="S71" s="5" t="s">
        <v>3</v>
      </c>
      <c r="T71" s="5" t="s">
        <v>3</v>
      </c>
      <c r="U71" s="5" t="s">
        <v>1</v>
      </c>
      <c r="V71" s="5" t="s">
        <v>0</v>
      </c>
      <c r="W71" s="5" t="s">
        <v>3</v>
      </c>
      <c r="X71" s="5" t="s">
        <v>1</v>
      </c>
      <c r="Y71" s="5" t="s">
        <v>3</v>
      </c>
      <c r="Z71" s="5" t="s">
        <v>3</v>
      </c>
      <c r="AA71" s="5" t="s">
        <v>1</v>
      </c>
      <c r="AB71" s="5" t="s">
        <v>3</v>
      </c>
      <c r="AC71" s="5" t="s">
        <v>1</v>
      </c>
      <c r="AD71" s="5" t="s">
        <v>0</v>
      </c>
      <c r="AE71" s="5" t="s">
        <v>3</v>
      </c>
      <c r="AF71" s="5" t="s">
        <v>3</v>
      </c>
      <c r="AG71" s="5" t="s">
        <v>1</v>
      </c>
      <c r="AH71" s="5" t="s">
        <v>3</v>
      </c>
      <c r="AI71" s="5" t="s">
        <v>3</v>
      </c>
      <c r="AJ71" s="5" t="s">
        <v>3</v>
      </c>
      <c r="AK71" s="5" t="s">
        <v>3</v>
      </c>
      <c r="AL71" s="5" t="s">
        <v>3</v>
      </c>
      <c r="AM71" s="5" t="s">
        <v>3</v>
      </c>
      <c r="AN71" s="5" t="s">
        <v>3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>
        <f t="shared" si="13"/>
        <v>25</v>
      </c>
      <c r="BC71" s="5">
        <f t="shared" si="14"/>
        <v>4</v>
      </c>
      <c r="BD71" s="5">
        <f t="shared" si="15"/>
        <v>2</v>
      </c>
      <c r="BE71" s="5">
        <f t="shared" si="16"/>
        <v>6</v>
      </c>
      <c r="BF71" s="5" t="str">
        <f>IF(LARGE($BB71:$BE71,2)=0,"HIGH",IF(MAX($BB71:$BE71)/LARGE($BB71:$BE71,2)&gt;=2,"HIGH",IF(MAX($BB71:BE71)/LARGE($BB71:$BE71,2)&gt;=1.5,"MODERATE","LOW")))</f>
        <v>HIGH</v>
      </c>
      <c r="BG71" s="5" t="str">
        <f t="shared" si="19"/>
        <v>A</v>
      </c>
      <c r="BH71" s="5" t="str">
        <f t="shared" si="17"/>
        <v>N/A</v>
      </c>
      <c r="BI71" s="5">
        <f t="shared" si="18"/>
        <v>1</v>
      </c>
    </row>
    <row r="72" spans="1:61" x14ac:dyDescent="0.25">
      <c r="A72" s="2">
        <v>71</v>
      </c>
      <c r="B72" s="1"/>
      <c r="C72" s="6"/>
      <c r="D72" s="5" t="s">
        <v>1</v>
      </c>
      <c r="E72" s="5" t="s">
        <v>1</v>
      </c>
      <c r="F72" s="5" t="s">
        <v>2</v>
      </c>
      <c r="G72" s="5" t="s">
        <v>2</v>
      </c>
      <c r="H72" s="5" t="s">
        <v>2</v>
      </c>
      <c r="I72" s="5" t="s">
        <v>3</v>
      </c>
      <c r="J72" s="5" t="s">
        <v>2</v>
      </c>
      <c r="K72" s="5" t="s">
        <v>2</v>
      </c>
      <c r="L72" s="5" t="s">
        <v>3</v>
      </c>
      <c r="M72" s="5" t="s">
        <v>2</v>
      </c>
      <c r="N72" s="5" t="s">
        <v>2</v>
      </c>
      <c r="O72" s="5" t="s">
        <v>2</v>
      </c>
      <c r="P72" s="5" t="s">
        <v>1</v>
      </c>
      <c r="Q72" s="5" t="s">
        <v>0</v>
      </c>
      <c r="R72" s="5" t="s">
        <v>2</v>
      </c>
      <c r="S72" s="5" t="s">
        <v>2</v>
      </c>
      <c r="T72" s="5" t="s">
        <v>2</v>
      </c>
      <c r="U72" s="5" t="s">
        <v>2</v>
      </c>
      <c r="V72" s="5" t="s">
        <v>2</v>
      </c>
      <c r="W72" s="5" t="s">
        <v>2</v>
      </c>
      <c r="X72" s="5" t="s">
        <v>1</v>
      </c>
      <c r="Y72" s="5" t="s">
        <v>2</v>
      </c>
      <c r="Z72" s="5" t="s">
        <v>3</v>
      </c>
      <c r="AA72" s="5" t="s">
        <v>1</v>
      </c>
      <c r="AB72" s="5" t="s">
        <v>2</v>
      </c>
      <c r="AC72" s="5" t="s">
        <v>2</v>
      </c>
      <c r="AD72" s="5" t="s">
        <v>2</v>
      </c>
      <c r="AE72" s="5" t="s">
        <v>2</v>
      </c>
      <c r="AF72" s="5" t="s">
        <v>2</v>
      </c>
      <c r="AG72" s="5" t="s">
        <v>1</v>
      </c>
      <c r="AH72" s="5" t="s">
        <v>3</v>
      </c>
      <c r="AI72" s="5" t="s">
        <v>2</v>
      </c>
      <c r="AJ72" s="5" t="s">
        <v>2</v>
      </c>
      <c r="AK72" s="5" t="s">
        <v>2</v>
      </c>
      <c r="AL72" s="5" t="s">
        <v>2</v>
      </c>
      <c r="AM72" s="5" t="s">
        <v>1</v>
      </c>
      <c r="AN72" s="5" t="s">
        <v>2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>
        <f t="shared" si="13"/>
        <v>4</v>
      </c>
      <c r="BC72" s="5">
        <f t="shared" si="14"/>
        <v>1</v>
      </c>
      <c r="BD72" s="5">
        <f t="shared" si="15"/>
        <v>25</v>
      </c>
      <c r="BE72" s="5">
        <f t="shared" si="16"/>
        <v>7</v>
      </c>
      <c r="BF72" s="5" t="str">
        <f>IF(LARGE($BB72:$BE72,2)=0,"HIGH",IF(MAX($BB72:$BE72)/LARGE($BB72:$BE72,2)&gt;=2,"HIGH",IF(MAX($BB72:BE72)/LARGE($BB72:$BE72,2)&gt;=1.5,"MODERATE","LOW")))</f>
        <v>HIGH</v>
      </c>
      <c r="BG72" s="5" t="str">
        <f t="shared" si="19"/>
        <v>C</v>
      </c>
      <c r="BH72" s="5" t="str">
        <f t="shared" si="17"/>
        <v>N/A</v>
      </c>
      <c r="BI72" s="5">
        <f t="shared" si="18"/>
        <v>1</v>
      </c>
    </row>
    <row r="73" spans="1:61" x14ac:dyDescent="0.25">
      <c r="A73" s="2">
        <v>72</v>
      </c>
      <c r="B73" s="1"/>
      <c r="C73" s="6"/>
      <c r="D73" s="5" t="s">
        <v>2</v>
      </c>
      <c r="E73" s="5" t="s">
        <v>2</v>
      </c>
      <c r="F73" s="5" t="s">
        <v>3</v>
      </c>
      <c r="G73" s="5" t="s">
        <v>3</v>
      </c>
      <c r="H73" s="5" t="s">
        <v>0</v>
      </c>
      <c r="I73" s="5" t="s">
        <v>3</v>
      </c>
      <c r="J73" s="5" t="s">
        <v>3</v>
      </c>
      <c r="K73" s="5" t="s">
        <v>3</v>
      </c>
      <c r="L73" s="5" t="s">
        <v>3</v>
      </c>
      <c r="M73" s="5" t="s">
        <v>0</v>
      </c>
      <c r="N73" s="5" t="s">
        <v>0</v>
      </c>
      <c r="O73" s="5" t="s">
        <v>3</v>
      </c>
      <c r="P73" s="5" t="s">
        <v>3</v>
      </c>
      <c r="Q73" s="5" t="s">
        <v>3</v>
      </c>
      <c r="R73" s="5" t="s">
        <v>3</v>
      </c>
      <c r="S73" s="5" t="s">
        <v>3</v>
      </c>
      <c r="T73" s="5" t="s">
        <v>3</v>
      </c>
      <c r="U73" s="5" t="s">
        <v>3</v>
      </c>
      <c r="V73" s="5" t="s">
        <v>3</v>
      </c>
      <c r="W73" s="5" t="s">
        <v>3</v>
      </c>
      <c r="X73" s="5" t="s">
        <v>1</v>
      </c>
      <c r="Y73" s="5" t="s">
        <v>0</v>
      </c>
      <c r="Z73" s="5" t="s">
        <v>1</v>
      </c>
      <c r="AA73" s="5" t="s">
        <v>3</v>
      </c>
      <c r="AB73" s="5" t="s">
        <v>3</v>
      </c>
      <c r="AC73" s="5" t="s">
        <v>3</v>
      </c>
      <c r="AD73" s="5" t="s">
        <v>0</v>
      </c>
      <c r="AE73" s="5" t="s">
        <v>1</v>
      </c>
      <c r="AF73" s="5" t="s">
        <v>3</v>
      </c>
      <c r="AG73" s="5" t="s">
        <v>1</v>
      </c>
      <c r="AH73" s="5" t="s">
        <v>1</v>
      </c>
      <c r="AI73" s="5" t="s">
        <v>3</v>
      </c>
      <c r="AJ73" s="5" t="s">
        <v>3</v>
      </c>
      <c r="AK73" s="5" t="s">
        <v>3</v>
      </c>
      <c r="AL73" s="5" t="s">
        <v>3</v>
      </c>
      <c r="AM73" s="5" t="s">
        <v>3</v>
      </c>
      <c r="AN73" s="5" t="s">
        <v>3</v>
      </c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>
        <f t="shared" si="13"/>
        <v>25</v>
      </c>
      <c r="BC73" s="5">
        <f t="shared" si="14"/>
        <v>5</v>
      </c>
      <c r="BD73" s="5">
        <f t="shared" si="15"/>
        <v>2</v>
      </c>
      <c r="BE73" s="5">
        <f t="shared" si="16"/>
        <v>5</v>
      </c>
      <c r="BF73" s="5" t="str">
        <f>IF(LARGE($BB73:$BE73,2)=0,"HIGH",IF(MAX($BB73:$BE73)/LARGE($BB73:$BE73,2)&gt;=2,"HIGH",IF(MAX($BB73:BE73)/LARGE($BB73:$BE73,2)&gt;=1.5,"MODERATE","LOW")))</f>
        <v>HIGH</v>
      </c>
      <c r="BG73" s="5" t="str">
        <f t="shared" si="19"/>
        <v>A</v>
      </c>
      <c r="BH73" s="5" t="str">
        <f t="shared" si="17"/>
        <v>N/A</v>
      </c>
      <c r="BI73" s="5">
        <f t="shared" si="18"/>
        <v>1</v>
      </c>
    </row>
    <row r="74" spans="1:61" x14ac:dyDescent="0.25">
      <c r="A74" s="2">
        <v>73</v>
      </c>
      <c r="B74" s="1"/>
      <c r="C74" s="6"/>
      <c r="D74" s="5" t="s">
        <v>2</v>
      </c>
      <c r="E74" s="5" t="s">
        <v>1</v>
      </c>
      <c r="F74" s="5" t="s">
        <v>1</v>
      </c>
      <c r="G74" s="5" t="s">
        <v>2</v>
      </c>
      <c r="H74" s="5" t="s">
        <v>2</v>
      </c>
      <c r="I74" s="5" t="s">
        <v>1</v>
      </c>
      <c r="J74" s="5" t="s">
        <v>1</v>
      </c>
      <c r="K74" s="5" t="s">
        <v>1</v>
      </c>
      <c r="L74" s="5" t="s">
        <v>1</v>
      </c>
      <c r="M74" s="5" t="s">
        <v>0</v>
      </c>
      <c r="N74" s="5" t="s">
        <v>1</v>
      </c>
      <c r="O74" s="5" t="s">
        <v>2</v>
      </c>
      <c r="P74" s="5" t="s">
        <v>1</v>
      </c>
      <c r="Q74" s="5" t="s">
        <v>1</v>
      </c>
      <c r="R74" s="5" t="s">
        <v>1</v>
      </c>
      <c r="S74" s="5" t="s">
        <v>1</v>
      </c>
      <c r="T74" s="5" t="s">
        <v>1</v>
      </c>
      <c r="U74" s="5" t="s">
        <v>1</v>
      </c>
      <c r="V74" s="5" t="s">
        <v>1</v>
      </c>
      <c r="W74" s="5" t="s">
        <v>0</v>
      </c>
      <c r="X74" s="5" t="s">
        <v>1</v>
      </c>
      <c r="Y74" s="5" t="s">
        <v>1</v>
      </c>
      <c r="Z74" s="5" t="s">
        <v>1</v>
      </c>
      <c r="AA74" s="5" t="s">
        <v>0</v>
      </c>
      <c r="AB74" s="5" t="s">
        <v>1</v>
      </c>
      <c r="AC74" s="5" t="s">
        <v>1</v>
      </c>
      <c r="AD74" s="5" t="s">
        <v>1</v>
      </c>
      <c r="AE74" s="5" t="s">
        <v>1</v>
      </c>
      <c r="AF74" s="5" t="s">
        <v>1</v>
      </c>
      <c r="AG74" s="5" t="s">
        <v>1</v>
      </c>
      <c r="AH74" s="5" t="s">
        <v>1</v>
      </c>
      <c r="AI74" s="5" t="s">
        <v>1</v>
      </c>
      <c r="AJ74" s="5" t="s">
        <v>1</v>
      </c>
      <c r="AK74" s="5" t="s">
        <v>1</v>
      </c>
      <c r="AL74" s="5" t="s">
        <v>1</v>
      </c>
      <c r="AM74" s="5" t="s">
        <v>1</v>
      </c>
      <c r="AN74" s="5" t="s">
        <v>1</v>
      </c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>
        <f t="shared" si="13"/>
        <v>0</v>
      </c>
      <c r="BC74" s="5">
        <f t="shared" si="14"/>
        <v>3</v>
      </c>
      <c r="BD74" s="5">
        <f t="shared" si="15"/>
        <v>4</v>
      </c>
      <c r="BE74" s="5">
        <f t="shared" si="16"/>
        <v>30</v>
      </c>
      <c r="BF74" s="5" t="str">
        <f>IF(LARGE($BB74:$BE74,2)=0,"HIGH",IF(MAX($BB74:$BE74)/LARGE($BB74:$BE74,2)&gt;=2,"HIGH",IF(MAX($BB74:BE74)/LARGE($BB74:$BE74,2)&gt;=1.5,"MODERATE","LOW")))</f>
        <v>HIGH</v>
      </c>
      <c r="BG74" s="5" t="str">
        <f t="shared" si="19"/>
        <v>D</v>
      </c>
      <c r="BH74" s="5" t="str">
        <f t="shared" si="17"/>
        <v>N/A</v>
      </c>
      <c r="BI74" s="5">
        <f t="shared" si="18"/>
        <v>1</v>
      </c>
    </row>
    <row r="75" spans="1:61" x14ac:dyDescent="0.25">
      <c r="A75" s="2">
        <v>74</v>
      </c>
      <c r="B75" s="1"/>
      <c r="C75" s="6"/>
      <c r="D75" s="5" t="s">
        <v>2</v>
      </c>
      <c r="E75" s="5" t="s">
        <v>3</v>
      </c>
      <c r="F75" s="5" t="s">
        <v>3</v>
      </c>
      <c r="G75" s="5" t="s">
        <v>3</v>
      </c>
      <c r="H75" s="5" t="s">
        <v>3</v>
      </c>
      <c r="I75" s="5" t="s">
        <v>3</v>
      </c>
      <c r="J75" s="5" t="s">
        <v>3</v>
      </c>
      <c r="K75" s="5" t="s">
        <v>3</v>
      </c>
      <c r="L75" s="5" t="s">
        <v>2</v>
      </c>
      <c r="M75" s="5" t="s">
        <v>3</v>
      </c>
      <c r="N75" s="5" t="s">
        <v>2</v>
      </c>
      <c r="O75" s="5" t="s">
        <v>3</v>
      </c>
      <c r="P75" s="5" t="s">
        <v>2</v>
      </c>
      <c r="Q75" s="5" t="s">
        <v>3</v>
      </c>
      <c r="R75" s="5" t="s">
        <v>3</v>
      </c>
      <c r="S75" s="5" t="s">
        <v>3</v>
      </c>
      <c r="T75" s="5" t="s">
        <v>2</v>
      </c>
      <c r="U75" s="5" t="s">
        <v>3</v>
      </c>
      <c r="V75" s="5" t="s">
        <v>3</v>
      </c>
      <c r="W75" s="5" t="s">
        <v>3</v>
      </c>
      <c r="X75" s="5" t="s">
        <v>2</v>
      </c>
      <c r="Y75" s="5" t="s">
        <v>2</v>
      </c>
      <c r="Z75" s="5" t="s">
        <v>2</v>
      </c>
      <c r="AA75" s="5" t="s">
        <v>2</v>
      </c>
      <c r="AB75" s="5" t="s">
        <v>3</v>
      </c>
      <c r="AC75" s="5" t="s">
        <v>3</v>
      </c>
      <c r="AD75" s="5" t="s">
        <v>1</v>
      </c>
      <c r="AE75" s="5" t="s">
        <v>3</v>
      </c>
      <c r="AF75" s="5" t="s">
        <v>3</v>
      </c>
      <c r="AG75" s="5" t="s">
        <v>3</v>
      </c>
      <c r="AH75" s="5" t="s">
        <v>3</v>
      </c>
      <c r="AI75" s="5" t="s">
        <v>2</v>
      </c>
      <c r="AJ75" s="5" t="s">
        <v>3</v>
      </c>
      <c r="AK75" s="5" t="s">
        <v>3</v>
      </c>
      <c r="AL75" s="5" t="s">
        <v>3</v>
      </c>
      <c r="AM75" s="5" t="s">
        <v>3</v>
      </c>
      <c r="AN75" s="5" t="s">
        <v>3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>
        <f t="shared" si="13"/>
        <v>26</v>
      </c>
      <c r="BC75" s="5">
        <f t="shared" si="14"/>
        <v>0</v>
      </c>
      <c r="BD75" s="5">
        <f t="shared" si="15"/>
        <v>10</v>
      </c>
      <c r="BE75" s="5">
        <f t="shared" si="16"/>
        <v>1</v>
      </c>
      <c r="BF75" s="5" t="str">
        <f>IF(LARGE($BB75:$BE75,2)=0,"HIGH",IF(MAX($BB75:$BE75)/LARGE($BB75:$BE75,2)&gt;=2,"HIGH",IF(MAX($BB75:BE75)/LARGE($BB75:$BE75,2)&gt;=1.5,"MODERATE","LOW")))</f>
        <v>HIGH</v>
      </c>
      <c r="BG75" s="5" t="str">
        <f t="shared" si="19"/>
        <v>A</v>
      </c>
      <c r="BH75" s="5" t="str">
        <f t="shared" si="17"/>
        <v>N/A</v>
      </c>
      <c r="BI75" s="5">
        <f t="shared" si="18"/>
        <v>1</v>
      </c>
    </row>
    <row r="76" spans="1:61" x14ac:dyDescent="0.25">
      <c r="A76" s="2">
        <v>75</v>
      </c>
      <c r="B76" s="1"/>
      <c r="C76" s="6"/>
      <c r="D76" s="5" t="s">
        <v>1</v>
      </c>
      <c r="E76" s="5" t="s">
        <v>0</v>
      </c>
      <c r="F76" s="5" t="s">
        <v>2</v>
      </c>
      <c r="G76" s="5" t="s">
        <v>1</v>
      </c>
      <c r="H76" s="5" t="s">
        <v>1</v>
      </c>
      <c r="I76" s="5" t="s">
        <v>1</v>
      </c>
      <c r="J76" s="5" t="s">
        <v>1</v>
      </c>
      <c r="K76" s="5" t="s">
        <v>1</v>
      </c>
      <c r="L76" s="5" t="s">
        <v>1</v>
      </c>
      <c r="M76" s="5" t="s">
        <v>1</v>
      </c>
      <c r="N76" s="5" t="s">
        <v>0</v>
      </c>
      <c r="O76" s="5" t="s">
        <v>3</v>
      </c>
      <c r="P76" s="5" t="s">
        <v>1</v>
      </c>
      <c r="Q76" s="5" t="s">
        <v>2</v>
      </c>
      <c r="R76" s="5" t="s">
        <v>1</v>
      </c>
      <c r="S76" s="5" t="s">
        <v>1</v>
      </c>
      <c r="T76" s="5" t="s">
        <v>0</v>
      </c>
      <c r="U76" s="5" t="s">
        <v>3</v>
      </c>
      <c r="V76" s="5" t="s">
        <v>1</v>
      </c>
      <c r="W76" s="5" t="s">
        <v>1</v>
      </c>
      <c r="X76" s="5" t="s">
        <v>2</v>
      </c>
      <c r="Y76" s="5" t="s">
        <v>1</v>
      </c>
      <c r="Z76" s="5" t="s">
        <v>1</v>
      </c>
      <c r="AA76" s="5" t="s">
        <v>1</v>
      </c>
      <c r="AB76" s="5" t="s">
        <v>2</v>
      </c>
      <c r="AC76" s="5" t="s">
        <v>1</v>
      </c>
      <c r="AD76" s="5" t="s">
        <v>1</v>
      </c>
      <c r="AE76" s="5" t="s">
        <v>0</v>
      </c>
      <c r="AF76" s="5" t="s">
        <v>2</v>
      </c>
      <c r="AG76" s="5" t="s">
        <v>2</v>
      </c>
      <c r="AH76" s="5" t="s">
        <v>1</v>
      </c>
      <c r="AI76" s="5" t="s">
        <v>1</v>
      </c>
      <c r="AJ76" s="5" t="s">
        <v>2</v>
      </c>
      <c r="AK76" s="5" t="s">
        <v>1</v>
      </c>
      <c r="AL76" s="5" t="s">
        <v>2</v>
      </c>
      <c r="AM76" s="5" t="s">
        <v>1</v>
      </c>
      <c r="AN76" s="5" t="s">
        <v>1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>
        <f t="shared" si="13"/>
        <v>2</v>
      </c>
      <c r="BC76" s="5">
        <f t="shared" si="14"/>
        <v>4</v>
      </c>
      <c r="BD76" s="5">
        <f t="shared" si="15"/>
        <v>8</v>
      </c>
      <c r="BE76" s="5">
        <f t="shared" si="16"/>
        <v>23</v>
      </c>
      <c r="BF76" s="5" t="str">
        <f>IF(LARGE($BB76:$BE76,2)=0,"HIGH",IF(MAX($BB76:$BE76)/LARGE($BB76:$BE76,2)&gt;=2,"HIGH",IF(MAX($BB76:BE76)/LARGE($BB76:$BE76,2)&gt;=1.5,"MODERATE","LOW")))</f>
        <v>HIGH</v>
      </c>
      <c r="BG76" s="5" t="str">
        <f t="shared" si="19"/>
        <v>D</v>
      </c>
      <c r="BH76" s="5" t="str">
        <f t="shared" si="17"/>
        <v>N/A</v>
      </c>
      <c r="BI76" s="5">
        <f t="shared" si="18"/>
        <v>1</v>
      </c>
    </row>
    <row r="77" spans="1:61" x14ac:dyDescent="0.25">
      <c r="A77" s="2">
        <v>76</v>
      </c>
      <c r="B77" s="1"/>
      <c r="C77" s="6"/>
      <c r="D77" s="5" t="s">
        <v>3</v>
      </c>
      <c r="E77" s="5" t="s">
        <v>2</v>
      </c>
      <c r="F77" s="5" t="s">
        <v>3</v>
      </c>
      <c r="G77" s="5" t="s">
        <v>3</v>
      </c>
      <c r="H77" s="5" t="s">
        <v>3</v>
      </c>
      <c r="I77" s="5" t="s">
        <v>3</v>
      </c>
      <c r="J77" s="5" t="s">
        <v>1</v>
      </c>
      <c r="K77" s="5" t="s">
        <v>2</v>
      </c>
      <c r="L77" s="5" t="s">
        <v>3</v>
      </c>
      <c r="M77" s="5" t="s">
        <v>3</v>
      </c>
      <c r="N77" s="5" t="s">
        <v>3</v>
      </c>
      <c r="O77" s="5" t="s">
        <v>2</v>
      </c>
      <c r="P77" s="5" t="s">
        <v>3</v>
      </c>
      <c r="Q77" s="5" t="s">
        <v>3</v>
      </c>
      <c r="R77" s="5" t="s">
        <v>3</v>
      </c>
      <c r="S77" s="5" t="s">
        <v>3</v>
      </c>
      <c r="T77" s="5" t="s">
        <v>3</v>
      </c>
      <c r="U77" s="5" t="s">
        <v>1</v>
      </c>
      <c r="V77" s="5" t="s">
        <v>3</v>
      </c>
      <c r="W77" s="5" t="s">
        <v>3</v>
      </c>
      <c r="X77" s="5" t="s">
        <v>3</v>
      </c>
      <c r="Y77" s="5" t="s">
        <v>3</v>
      </c>
      <c r="Z77" s="5" t="s">
        <v>1</v>
      </c>
      <c r="AA77" s="5" t="s">
        <v>1</v>
      </c>
      <c r="AB77" s="5" t="s">
        <v>3</v>
      </c>
      <c r="AC77" s="5" t="s">
        <v>3</v>
      </c>
      <c r="AD77" s="5" t="s">
        <v>3</v>
      </c>
      <c r="AE77" s="5" t="s">
        <v>3</v>
      </c>
      <c r="AF77" s="5" t="s">
        <v>1</v>
      </c>
      <c r="AG77" s="5" t="s">
        <v>2</v>
      </c>
      <c r="AH77" s="5" t="s">
        <v>3</v>
      </c>
      <c r="AI77" s="5" t="s">
        <v>3</v>
      </c>
      <c r="AJ77" s="5" t="s">
        <v>3</v>
      </c>
      <c r="AK77" s="5" t="s">
        <v>1</v>
      </c>
      <c r="AL77" s="5" t="s">
        <v>3</v>
      </c>
      <c r="AM77" s="5" t="s">
        <v>3</v>
      </c>
      <c r="AN77" s="5" t="s">
        <v>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>
        <f t="shared" si="13"/>
        <v>27</v>
      </c>
      <c r="BC77" s="5">
        <f t="shared" si="14"/>
        <v>0</v>
      </c>
      <c r="BD77" s="5">
        <f t="shared" si="15"/>
        <v>4</v>
      </c>
      <c r="BE77" s="5">
        <f t="shared" si="16"/>
        <v>6</v>
      </c>
      <c r="BF77" s="5" t="str">
        <f>IF(LARGE($BB77:$BE77,2)=0,"HIGH",IF(MAX($BB77:$BE77)/LARGE($BB77:$BE77,2)&gt;=2,"HIGH",IF(MAX($BB77:BE77)/LARGE($BB77:$BE77,2)&gt;=1.5,"MODERATE","LOW")))</f>
        <v>HIGH</v>
      </c>
      <c r="BG77" s="5" t="str">
        <f t="shared" si="19"/>
        <v>A</v>
      </c>
      <c r="BH77" s="5" t="str">
        <f t="shared" si="17"/>
        <v>N/A</v>
      </c>
      <c r="BI77" s="5">
        <f t="shared" si="18"/>
        <v>1</v>
      </c>
    </row>
    <row r="78" spans="1:61" x14ac:dyDescent="0.25">
      <c r="A78" s="2">
        <v>77</v>
      </c>
      <c r="B78" s="1"/>
      <c r="C78" s="6"/>
      <c r="D78" s="5" t="s">
        <v>3</v>
      </c>
      <c r="E78" s="5" t="s">
        <v>3</v>
      </c>
      <c r="F78" s="5" t="s">
        <v>3</v>
      </c>
      <c r="G78" s="5" t="s">
        <v>0</v>
      </c>
      <c r="H78" s="5" t="s">
        <v>3</v>
      </c>
      <c r="I78" s="5" t="s">
        <v>3</v>
      </c>
      <c r="J78" s="5" t="s">
        <v>3</v>
      </c>
      <c r="K78" s="5" t="s">
        <v>3</v>
      </c>
      <c r="L78" s="5" t="s">
        <v>3</v>
      </c>
      <c r="M78" s="5" t="s">
        <v>3</v>
      </c>
      <c r="N78" s="5" t="s">
        <v>3</v>
      </c>
      <c r="O78" s="5" t="s">
        <v>3</v>
      </c>
      <c r="P78" s="5" t="s">
        <v>3</v>
      </c>
      <c r="Q78" s="5" t="s">
        <v>3</v>
      </c>
      <c r="R78" s="5" t="s">
        <v>3</v>
      </c>
      <c r="S78" s="5" t="s">
        <v>3</v>
      </c>
      <c r="T78" s="5" t="s">
        <v>3</v>
      </c>
      <c r="U78" s="5" t="s">
        <v>3</v>
      </c>
      <c r="V78" s="5" t="s">
        <v>3</v>
      </c>
      <c r="W78" s="5" t="s">
        <v>3</v>
      </c>
      <c r="X78" s="5" t="s">
        <v>0</v>
      </c>
      <c r="Y78" s="5" t="s">
        <v>3</v>
      </c>
      <c r="Z78" s="5" t="s">
        <v>0</v>
      </c>
      <c r="AA78" s="5" t="s">
        <v>3</v>
      </c>
      <c r="AB78" s="5" t="s">
        <v>3</v>
      </c>
      <c r="AC78" s="5" t="s">
        <v>3</v>
      </c>
      <c r="AD78" s="5" t="s">
        <v>3</v>
      </c>
      <c r="AE78" s="5" t="s">
        <v>3</v>
      </c>
      <c r="AF78" s="5" t="s">
        <v>2</v>
      </c>
      <c r="AG78" s="5" t="s">
        <v>3</v>
      </c>
      <c r="AH78" s="5" t="s">
        <v>3</v>
      </c>
      <c r="AI78" s="5" t="s">
        <v>3</v>
      </c>
      <c r="AJ78" s="5" t="s">
        <v>2</v>
      </c>
      <c r="AK78" s="5" t="s">
        <v>2</v>
      </c>
      <c r="AL78" s="5" t="s">
        <v>3</v>
      </c>
      <c r="AM78" s="5" t="s">
        <v>3</v>
      </c>
      <c r="AN78" s="5" t="s">
        <v>3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>
        <f t="shared" si="13"/>
        <v>31</v>
      </c>
      <c r="BC78" s="5">
        <f t="shared" si="14"/>
        <v>3</v>
      </c>
      <c r="BD78" s="5">
        <f t="shared" si="15"/>
        <v>3</v>
      </c>
      <c r="BE78" s="5">
        <f t="shared" si="16"/>
        <v>0</v>
      </c>
      <c r="BF78" s="5" t="str">
        <f>IF(LARGE($BB78:$BE78,2)=0,"HIGH",IF(MAX($BB78:$BE78)/LARGE($BB78:$BE78,2)&gt;=2,"HIGH",IF(MAX($BB78:BE78)/LARGE($BB78:$BE78,2)&gt;=1.5,"MODERATE","LOW")))</f>
        <v>HIGH</v>
      </c>
      <c r="BG78" s="5" t="str">
        <f t="shared" si="19"/>
        <v>A</v>
      </c>
      <c r="BH78" s="5" t="str">
        <f t="shared" si="17"/>
        <v>N/A</v>
      </c>
      <c r="BI78" s="5">
        <f t="shared" si="18"/>
        <v>1</v>
      </c>
    </row>
    <row r="79" spans="1:61" x14ac:dyDescent="0.25">
      <c r="A79" s="2">
        <v>78</v>
      </c>
      <c r="B79" s="1"/>
      <c r="C79" s="6"/>
      <c r="D79" s="5" t="s">
        <v>0</v>
      </c>
      <c r="E79" s="5" t="s">
        <v>0</v>
      </c>
      <c r="F79" s="5" t="s">
        <v>0</v>
      </c>
      <c r="G79" s="5" t="s">
        <v>0</v>
      </c>
      <c r="H79" s="5" t="s">
        <v>0</v>
      </c>
      <c r="I79" s="5" t="s">
        <v>0</v>
      </c>
      <c r="J79" s="5" t="s">
        <v>0</v>
      </c>
      <c r="K79" s="5" t="s">
        <v>0</v>
      </c>
      <c r="L79" s="5" t="s">
        <v>0</v>
      </c>
      <c r="M79" s="5" t="s">
        <v>0</v>
      </c>
      <c r="N79" s="5" t="s">
        <v>0</v>
      </c>
      <c r="O79" s="5" t="s">
        <v>0</v>
      </c>
      <c r="P79" s="5" t="s">
        <v>0</v>
      </c>
      <c r="Q79" s="5" t="s">
        <v>0</v>
      </c>
      <c r="R79" s="5" t="s">
        <v>0</v>
      </c>
      <c r="S79" s="5" t="s">
        <v>0</v>
      </c>
      <c r="T79" s="5" t="s">
        <v>0</v>
      </c>
      <c r="U79" s="5" t="s">
        <v>0</v>
      </c>
      <c r="V79" s="5" t="s">
        <v>0</v>
      </c>
      <c r="W79" s="5" t="s">
        <v>0</v>
      </c>
      <c r="X79" s="5" t="s">
        <v>0</v>
      </c>
      <c r="Y79" s="5" t="s">
        <v>2</v>
      </c>
      <c r="Z79" s="5" t="s">
        <v>0</v>
      </c>
      <c r="AA79" s="5" t="s">
        <v>0</v>
      </c>
      <c r="AB79" s="5" t="s">
        <v>0</v>
      </c>
      <c r="AC79" s="5" t="s">
        <v>0</v>
      </c>
      <c r="AD79" s="5" t="s">
        <v>0</v>
      </c>
      <c r="AE79" s="5" t="s">
        <v>0</v>
      </c>
      <c r="AF79" s="5" t="s">
        <v>0</v>
      </c>
      <c r="AG79" s="5" t="s">
        <v>0</v>
      </c>
      <c r="AH79" s="5" t="s">
        <v>1</v>
      </c>
      <c r="AI79" s="5" t="s">
        <v>0</v>
      </c>
      <c r="AJ79" s="5" t="s">
        <v>0</v>
      </c>
      <c r="AK79" s="5" t="s">
        <v>0</v>
      </c>
      <c r="AL79" s="5" t="s">
        <v>0</v>
      </c>
      <c r="AM79" s="5" t="s">
        <v>0</v>
      </c>
      <c r="AN79" s="5" t="s">
        <v>2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>
        <f t="shared" si="13"/>
        <v>0</v>
      </c>
      <c r="BC79" s="5">
        <f t="shared" si="14"/>
        <v>34</v>
      </c>
      <c r="BD79" s="5">
        <f t="shared" si="15"/>
        <v>2</v>
      </c>
      <c r="BE79" s="5">
        <f t="shared" si="16"/>
        <v>1</v>
      </c>
      <c r="BF79" s="5" t="str">
        <f>IF(LARGE($BB79:$BE79,2)=0,"HIGH",IF(MAX($BB79:$BE79)/LARGE($BB79:$BE79,2)&gt;=2,"HIGH",IF(MAX($BB79:BE79)/LARGE($BB79:$BE79,2)&gt;=1.5,"MODERATE","LOW")))</f>
        <v>HIGH</v>
      </c>
      <c r="BG79" s="5" t="str">
        <f t="shared" si="19"/>
        <v>B</v>
      </c>
      <c r="BH79" s="5" t="str">
        <f t="shared" si="17"/>
        <v>N/A</v>
      </c>
      <c r="BI79" s="5">
        <f t="shared" si="18"/>
        <v>1</v>
      </c>
    </row>
    <row r="80" spans="1:61" x14ac:dyDescent="0.25">
      <c r="A80" s="2">
        <v>79</v>
      </c>
      <c r="B80" s="1"/>
      <c r="C80" s="6"/>
      <c r="D80" s="5" t="s">
        <v>0</v>
      </c>
      <c r="E80" s="5" t="s">
        <v>0</v>
      </c>
      <c r="F80" s="5" t="s">
        <v>0</v>
      </c>
      <c r="G80" s="5" t="s">
        <v>0</v>
      </c>
      <c r="H80" s="5" t="s">
        <v>0</v>
      </c>
      <c r="I80" s="5" t="s">
        <v>0</v>
      </c>
      <c r="J80" s="5" t="s">
        <v>0</v>
      </c>
      <c r="K80" s="5" t="s">
        <v>2</v>
      </c>
      <c r="L80" s="5" t="s">
        <v>0</v>
      </c>
      <c r="M80" s="5" t="s">
        <v>0</v>
      </c>
      <c r="N80" s="5" t="s">
        <v>2</v>
      </c>
      <c r="O80" s="5" t="s">
        <v>0</v>
      </c>
      <c r="P80" s="5" t="s">
        <v>1</v>
      </c>
      <c r="Q80" s="5" t="s">
        <v>0</v>
      </c>
      <c r="R80" s="5" t="s">
        <v>0</v>
      </c>
      <c r="S80" s="5" t="s">
        <v>0</v>
      </c>
      <c r="T80" s="5" t="s">
        <v>0</v>
      </c>
      <c r="U80" s="5" t="s">
        <v>3</v>
      </c>
      <c r="V80" s="5" t="s">
        <v>0</v>
      </c>
      <c r="W80" s="5" t="s">
        <v>0</v>
      </c>
      <c r="X80" s="5" t="s">
        <v>2</v>
      </c>
      <c r="Y80" s="5" t="s">
        <v>1</v>
      </c>
      <c r="Z80" s="5" t="s">
        <v>1</v>
      </c>
      <c r="AA80" s="5" t="s">
        <v>3</v>
      </c>
      <c r="AB80" s="5" t="s">
        <v>1</v>
      </c>
      <c r="AC80" s="5" t="s">
        <v>0</v>
      </c>
      <c r="AD80" s="5" t="s">
        <v>0</v>
      </c>
      <c r="AE80" s="5" t="s">
        <v>0</v>
      </c>
      <c r="AF80" s="5" t="s">
        <v>0</v>
      </c>
      <c r="AG80" s="5" t="s">
        <v>3</v>
      </c>
      <c r="AH80" s="5" t="s">
        <v>0</v>
      </c>
      <c r="AI80" s="5" t="s">
        <v>0</v>
      </c>
      <c r="AJ80" s="5" t="s">
        <v>0</v>
      </c>
      <c r="AK80" s="5" t="s">
        <v>0</v>
      </c>
      <c r="AL80" s="5" t="s">
        <v>0</v>
      </c>
      <c r="AM80" s="5" t="s">
        <v>2</v>
      </c>
      <c r="AN80" s="5" t="s">
        <v>0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>
        <f t="shared" si="13"/>
        <v>3</v>
      </c>
      <c r="BC80" s="5">
        <f t="shared" si="14"/>
        <v>26</v>
      </c>
      <c r="BD80" s="5">
        <f t="shared" si="15"/>
        <v>4</v>
      </c>
      <c r="BE80" s="5">
        <f t="shared" si="16"/>
        <v>4</v>
      </c>
      <c r="BF80" s="5" t="str">
        <f>IF(LARGE($BB80:$BE80,2)=0,"HIGH",IF(MAX($BB80:$BE80)/LARGE($BB80:$BE80,2)&gt;=2,"HIGH",IF(MAX($BB80:BE80)/LARGE($BB80:$BE80,2)&gt;=1.5,"MODERATE","LOW")))</f>
        <v>HIGH</v>
      </c>
      <c r="BG80" s="5" t="str">
        <f t="shared" si="19"/>
        <v>B</v>
      </c>
      <c r="BH80" s="5" t="str">
        <f t="shared" si="17"/>
        <v>N/A</v>
      </c>
      <c r="BI80" s="5">
        <f t="shared" si="18"/>
        <v>1</v>
      </c>
    </row>
    <row r="81" spans="1:61" x14ac:dyDescent="0.25">
      <c r="A81" s="2">
        <v>80</v>
      </c>
      <c r="B81" s="1"/>
      <c r="C81" s="6"/>
      <c r="D81" s="5" t="s">
        <v>0</v>
      </c>
      <c r="E81" s="5" t="s">
        <v>0</v>
      </c>
      <c r="F81" s="5" t="s">
        <v>0</v>
      </c>
      <c r="G81" s="5" t="s">
        <v>0</v>
      </c>
      <c r="H81" s="5" t="s">
        <v>0</v>
      </c>
      <c r="I81" s="5" t="s">
        <v>0</v>
      </c>
      <c r="J81" s="5" t="s">
        <v>0</v>
      </c>
      <c r="K81" s="5" t="s">
        <v>0</v>
      </c>
      <c r="L81" s="5" t="s">
        <v>0</v>
      </c>
      <c r="M81" s="5" t="s">
        <v>0</v>
      </c>
      <c r="N81" s="5" t="s">
        <v>0</v>
      </c>
      <c r="O81" s="5" t="s">
        <v>1</v>
      </c>
      <c r="P81" s="5" t="s">
        <v>1</v>
      </c>
      <c r="Q81" s="5" t="s">
        <v>0</v>
      </c>
      <c r="R81" s="5" t="s">
        <v>0</v>
      </c>
      <c r="S81" s="5" t="s">
        <v>0</v>
      </c>
      <c r="T81" s="5" t="s">
        <v>0</v>
      </c>
      <c r="U81" s="5" t="s">
        <v>0</v>
      </c>
      <c r="V81" s="5" t="s">
        <v>0</v>
      </c>
      <c r="W81" s="5" t="s">
        <v>0</v>
      </c>
      <c r="X81" s="5" t="s">
        <v>3</v>
      </c>
      <c r="Y81" s="5" t="s">
        <v>0</v>
      </c>
      <c r="Z81" s="5" t="s">
        <v>1</v>
      </c>
      <c r="AA81" s="5" t="s">
        <v>0</v>
      </c>
      <c r="AB81" s="5" t="s">
        <v>0</v>
      </c>
      <c r="AC81" s="5" t="s">
        <v>0</v>
      </c>
      <c r="AD81" s="5" t="s">
        <v>0</v>
      </c>
      <c r="AE81" s="5" t="s">
        <v>0</v>
      </c>
      <c r="AF81" s="5" t="s">
        <v>0</v>
      </c>
      <c r="AG81" s="5" t="s">
        <v>0</v>
      </c>
      <c r="AH81" s="5" t="s">
        <v>0</v>
      </c>
      <c r="AI81" s="5" t="s">
        <v>0</v>
      </c>
      <c r="AJ81" s="5" t="s">
        <v>0</v>
      </c>
      <c r="AK81" s="5" t="s">
        <v>0</v>
      </c>
      <c r="AL81" s="5" t="s">
        <v>0</v>
      </c>
      <c r="AM81" s="5" t="s">
        <v>0</v>
      </c>
      <c r="AN81" s="5" t="s">
        <v>0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>
        <f t="shared" si="13"/>
        <v>1</v>
      </c>
      <c r="BC81" s="5">
        <f t="shared" si="14"/>
        <v>33</v>
      </c>
      <c r="BD81" s="5">
        <f t="shared" si="15"/>
        <v>0</v>
      </c>
      <c r="BE81" s="5">
        <f t="shared" si="16"/>
        <v>3</v>
      </c>
      <c r="BF81" s="5" t="str">
        <f>IF(LARGE($BB81:$BE81,2)=0,"HIGH",IF(MAX($BB81:$BE81)/LARGE($BB81:$BE81,2)&gt;=2,"HIGH",IF(MAX($BB81:BE81)/LARGE($BB81:$BE81,2)&gt;=1.5,"MODERATE","LOW")))</f>
        <v>HIGH</v>
      </c>
      <c r="BG81" s="5" t="str">
        <f t="shared" si="19"/>
        <v>B</v>
      </c>
      <c r="BH81" s="5" t="str">
        <f t="shared" si="17"/>
        <v>N/A</v>
      </c>
      <c r="BI81" s="5">
        <f t="shared" si="18"/>
        <v>1</v>
      </c>
    </row>
    <row r="82" spans="1:61" x14ac:dyDescent="0.25">
      <c r="A82" s="2">
        <v>81</v>
      </c>
      <c r="B82" s="1"/>
      <c r="C82" s="6"/>
      <c r="D82" s="5" t="s">
        <v>0</v>
      </c>
      <c r="E82" s="5" t="s">
        <v>2</v>
      </c>
      <c r="F82" s="5" t="s">
        <v>2</v>
      </c>
      <c r="G82" s="5" t="s">
        <v>2</v>
      </c>
      <c r="H82" s="5" t="s">
        <v>2</v>
      </c>
      <c r="I82" s="5" t="s">
        <v>2</v>
      </c>
      <c r="J82" s="5" t="s">
        <v>0</v>
      </c>
      <c r="K82" s="5" t="s">
        <v>2</v>
      </c>
      <c r="L82" s="5" t="s">
        <v>0</v>
      </c>
      <c r="M82" s="5" t="s">
        <v>0</v>
      </c>
      <c r="N82" s="5" t="s">
        <v>2</v>
      </c>
      <c r="O82" s="5" t="s">
        <v>2</v>
      </c>
      <c r="P82" s="5" t="s">
        <v>1</v>
      </c>
      <c r="Q82" s="5" t="s">
        <v>0</v>
      </c>
      <c r="R82" s="5" t="s">
        <v>2</v>
      </c>
      <c r="S82" s="5" t="s">
        <v>2</v>
      </c>
      <c r="T82" s="5" t="s">
        <v>3</v>
      </c>
      <c r="U82" s="5" t="s">
        <v>2</v>
      </c>
      <c r="V82" s="5" t="s">
        <v>2</v>
      </c>
      <c r="W82" s="5" t="s">
        <v>0</v>
      </c>
      <c r="X82" s="5" t="s">
        <v>2</v>
      </c>
      <c r="Y82" s="5" t="s">
        <v>2</v>
      </c>
      <c r="Z82" s="5" t="s">
        <v>2</v>
      </c>
      <c r="AA82" s="5" t="s">
        <v>3</v>
      </c>
      <c r="AB82" s="5" t="s">
        <v>2</v>
      </c>
      <c r="AC82" s="5" t="s">
        <v>0</v>
      </c>
      <c r="AD82" s="5" t="s">
        <v>2</v>
      </c>
      <c r="AE82" s="5" t="s">
        <v>0</v>
      </c>
      <c r="AF82" s="5" t="s">
        <v>2</v>
      </c>
      <c r="AG82" s="5" t="s">
        <v>0</v>
      </c>
      <c r="AH82" s="5" t="s">
        <v>2</v>
      </c>
      <c r="AI82" s="5" t="s">
        <v>2</v>
      </c>
      <c r="AJ82" s="5" t="s">
        <v>2</v>
      </c>
      <c r="AK82" s="5" t="s">
        <v>0</v>
      </c>
      <c r="AL82" s="5" t="s">
        <v>0</v>
      </c>
      <c r="AM82" s="5" t="s">
        <v>0</v>
      </c>
      <c r="AN82" s="5" t="s">
        <v>2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>
        <f t="shared" si="13"/>
        <v>2</v>
      </c>
      <c r="BC82" s="5">
        <f t="shared" si="14"/>
        <v>12</v>
      </c>
      <c r="BD82" s="5">
        <f t="shared" si="15"/>
        <v>22</v>
      </c>
      <c r="BE82" s="5">
        <f t="shared" si="16"/>
        <v>1</v>
      </c>
      <c r="BF82" s="5" t="str">
        <f>IF(LARGE($BB82:$BE82,2)=0,"HIGH",IF(MAX($BB82:$BE82)/LARGE($BB82:$BE82,2)&gt;=2,"HIGH",IF(MAX($BB82:BE82)/LARGE($BB82:$BE82,2)&gt;=1.5,"MODERATE","LOW")))</f>
        <v>MODERATE</v>
      </c>
      <c r="BG82" s="5" t="str">
        <f t="shared" si="19"/>
        <v>C</v>
      </c>
      <c r="BH82" s="5" t="str">
        <f t="shared" si="17"/>
        <v>N/A</v>
      </c>
      <c r="BI82" s="5">
        <f t="shared" si="18"/>
        <v>1</v>
      </c>
    </row>
    <row r="83" spans="1:61" x14ac:dyDescent="0.25">
      <c r="A83" s="2">
        <v>82</v>
      </c>
      <c r="B83" s="1"/>
      <c r="C83" s="6"/>
      <c r="D83" s="5" t="s">
        <v>2</v>
      </c>
      <c r="E83" s="5" t="s">
        <v>2</v>
      </c>
      <c r="F83" s="5" t="s">
        <v>2</v>
      </c>
      <c r="G83" s="5" t="s">
        <v>0</v>
      </c>
      <c r="H83" s="5" t="s">
        <v>2</v>
      </c>
      <c r="I83" s="5" t="s">
        <v>2</v>
      </c>
      <c r="J83" s="5" t="s">
        <v>0</v>
      </c>
      <c r="K83" s="5" t="s">
        <v>0</v>
      </c>
      <c r="L83" s="5" t="s">
        <v>2</v>
      </c>
      <c r="M83" s="5" t="s">
        <v>2</v>
      </c>
      <c r="N83" s="5" t="s">
        <v>2</v>
      </c>
      <c r="O83" s="5" t="s">
        <v>2</v>
      </c>
      <c r="P83" s="5" t="s">
        <v>2</v>
      </c>
      <c r="Q83" s="5" t="s">
        <v>2</v>
      </c>
      <c r="R83" s="5" t="s">
        <v>0</v>
      </c>
      <c r="S83" s="5" t="s">
        <v>2</v>
      </c>
      <c r="T83" s="5" t="s">
        <v>2</v>
      </c>
      <c r="U83" s="5" t="s">
        <v>2</v>
      </c>
      <c r="V83" s="5" t="s">
        <v>2</v>
      </c>
      <c r="W83" s="5" t="s">
        <v>2</v>
      </c>
      <c r="X83" s="5" t="s">
        <v>2</v>
      </c>
      <c r="Y83" s="5" t="s">
        <v>2</v>
      </c>
      <c r="Z83" s="5" t="s">
        <v>25</v>
      </c>
      <c r="AA83" s="5" t="s">
        <v>2</v>
      </c>
      <c r="AB83" s="5" t="s">
        <v>0</v>
      </c>
      <c r="AC83" s="5" t="s">
        <v>2</v>
      </c>
      <c r="AD83" s="5" t="s">
        <v>0</v>
      </c>
      <c r="AE83" s="5" t="s">
        <v>0</v>
      </c>
      <c r="AF83" s="5" t="s">
        <v>0</v>
      </c>
      <c r="AG83" s="5" t="s">
        <v>2</v>
      </c>
      <c r="AH83" s="5" t="s">
        <v>2</v>
      </c>
      <c r="AI83" s="5" t="s">
        <v>0</v>
      </c>
      <c r="AJ83" s="5" t="s">
        <v>2</v>
      </c>
      <c r="AK83" s="5" t="s">
        <v>2</v>
      </c>
      <c r="AL83" s="5" t="s">
        <v>2</v>
      </c>
      <c r="AM83" s="5" t="s">
        <v>2</v>
      </c>
      <c r="AN83" s="5" t="s">
        <v>2</v>
      </c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>
        <f t="shared" si="13"/>
        <v>0</v>
      </c>
      <c r="BC83" s="5">
        <f t="shared" si="14"/>
        <v>9</v>
      </c>
      <c r="BD83" s="5">
        <f t="shared" si="15"/>
        <v>27</v>
      </c>
      <c r="BE83" s="5">
        <f t="shared" si="16"/>
        <v>0</v>
      </c>
      <c r="BF83" s="5" t="str">
        <f>IF(LARGE($BB83:$BE83,2)=0,"HIGH",IF(MAX($BB83:$BE83)/LARGE($BB83:$BE83,2)&gt;=2,"HIGH",IF(MAX($BB83:BE83)/LARGE($BB83:$BE83,2)&gt;=1.5,"MODERATE","LOW")))</f>
        <v>HIGH</v>
      </c>
      <c r="BG83" s="5" t="str">
        <f t="shared" si="19"/>
        <v>C</v>
      </c>
      <c r="BH83" s="5" t="str">
        <f t="shared" si="17"/>
        <v>N/A</v>
      </c>
      <c r="BI83" s="5">
        <f t="shared" si="18"/>
        <v>1</v>
      </c>
    </row>
    <row r="84" spans="1:61" x14ac:dyDescent="0.25">
      <c r="A84" s="2">
        <v>83</v>
      </c>
      <c r="B84" s="1"/>
      <c r="C84" s="6"/>
      <c r="D84" s="5" t="s">
        <v>0</v>
      </c>
      <c r="E84" s="5" t="s">
        <v>0</v>
      </c>
      <c r="F84" s="5" t="s">
        <v>0</v>
      </c>
      <c r="G84" s="5" t="s">
        <v>0</v>
      </c>
      <c r="H84" s="5" t="s">
        <v>0</v>
      </c>
      <c r="I84" s="5" t="s">
        <v>0</v>
      </c>
      <c r="J84" s="5" t="s">
        <v>3</v>
      </c>
      <c r="K84" s="5" t="s">
        <v>0</v>
      </c>
      <c r="L84" s="5" t="s">
        <v>1</v>
      </c>
      <c r="M84" s="5" t="s">
        <v>0</v>
      </c>
      <c r="N84" s="5" t="s">
        <v>3</v>
      </c>
      <c r="O84" s="5" t="s">
        <v>3</v>
      </c>
      <c r="P84" s="5" t="s">
        <v>2</v>
      </c>
      <c r="Q84" s="5" t="s">
        <v>0</v>
      </c>
      <c r="R84" s="5" t="s">
        <v>3</v>
      </c>
      <c r="S84" s="5" t="s">
        <v>0</v>
      </c>
      <c r="T84" s="5" t="s">
        <v>2</v>
      </c>
      <c r="U84" s="5" t="s">
        <v>3</v>
      </c>
      <c r="V84" s="5" t="s">
        <v>0</v>
      </c>
      <c r="W84" s="5" t="s">
        <v>2</v>
      </c>
      <c r="X84" s="5" t="s">
        <v>2</v>
      </c>
      <c r="Y84" s="5" t="s">
        <v>3</v>
      </c>
      <c r="Z84" s="5" t="s">
        <v>1</v>
      </c>
      <c r="AA84" s="5" t="s">
        <v>0</v>
      </c>
      <c r="AB84" s="5" t="s">
        <v>0</v>
      </c>
      <c r="AC84" s="5" t="s">
        <v>0</v>
      </c>
      <c r="AD84" s="5" t="s">
        <v>0</v>
      </c>
      <c r="AE84" s="5" t="s">
        <v>0</v>
      </c>
      <c r="AF84" s="5" t="s">
        <v>1</v>
      </c>
      <c r="AG84" s="5" t="s">
        <v>0</v>
      </c>
      <c r="AH84" s="5" t="s">
        <v>3</v>
      </c>
      <c r="AI84" s="5" t="s">
        <v>1</v>
      </c>
      <c r="AJ84" s="5" t="s">
        <v>0</v>
      </c>
      <c r="AK84" s="5" t="s">
        <v>3</v>
      </c>
      <c r="AL84" s="5" t="s">
        <v>3</v>
      </c>
      <c r="AM84" s="5" t="s">
        <v>3</v>
      </c>
      <c r="AN84" s="5" t="s">
        <v>0</v>
      </c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>
        <f t="shared" si="13"/>
        <v>10</v>
      </c>
      <c r="BC84" s="5">
        <f t="shared" si="14"/>
        <v>19</v>
      </c>
      <c r="BD84" s="5">
        <f t="shared" si="15"/>
        <v>4</v>
      </c>
      <c r="BE84" s="5">
        <f t="shared" si="16"/>
        <v>4</v>
      </c>
      <c r="BF84" s="5" t="str">
        <f>IF(LARGE($BB84:$BE84,2)=0,"HIGH",IF(MAX($BB84:$BE84)/LARGE($BB84:$BE84,2)&gt;=2,"HIGH",IF(MAX($BB84:BE84)/LARGE($BB84:$BE84,2)&gt;=1.5,"MODERATE","LOW")))</f>
        <v>MODERATE</v>
      </c>
      <c r="BG84" s="5" t="str">
        <f t="shared" si="19"/>
        <v>B</v>
      </c>
      <c r="BH84" s="5" t="str">
        <f t="shared" si="17"/>
        <v>N/A</v>
      </c>
      <c r="BI84" s="5">
        <f t="shared" si="18"/>
        <v>1</v>
      </c>
    </row>
    <row r="85" spans="1:61" x14ac:dyDescent="0.25">
      <c r="A85" s="2">
        <v>84</v>
      </c>
      <c r="B85" s="1"/>
      <c r="C85" s="6"/>
      <c r="D85" s="5" t="s">
        <v>0</v>
      </c>
      <c r="E85" s="5" t="s">
        <v>3</v>
      </c>
      <c r="F85" s="5" t="s">
        <v>3</v>
      </c>
      <c r="G85" s="5" t="s">
        <v>3</v>
      </c>
      <c r="H85" s="5" t="s">
        <v>3</v>
      </c>
      <c r="I85" s="5" t="s">
        <v>2</v>
      </c>
      <c r="J85" s="5" t="s">
        <v>3</v>
      </c>
      <c r="K85" s="5" t="s">
        <v>1</v>
      </c>
      <c r="L85" s="5" t="s">
        <v>3</v>
      </c>
      <c r="M85" s="5" t="s">
        <v>3</v>
      </c>
      <c r="N85" s="5" t="s">
        <v>3</v>
      </c>
      <c r="O85" s="5" t="s">
        <v>3</v>
      </c>
      <c r="P85" s="5" t="s">
        <v>3</v>
      </c>
      <c r="Q85" s="5" t="s">
        <v>3</v>
      </c>
      <c r="R85" s="5" t="s">
        <v>3</v>
      </c>
      <c r="S85" s="5" t="s">
        <v>3</v>
      </c>
      <c r="T85" s="5" t="s">
        <v>0</v>
      </c>
      <c r="U85" s="5" t="s">
        <v>3</v>
      </c>
      <c r="V85" s="5" t="s">
        <v>3</v>
      </c>
      <c r="W85" s="5" t="s">
        <v>3</v>
      </c>
      <c r="X85" s="5" t="s">
        <v>3</v>
      </c>
      <c r="Y85" s="5" t="s">
        <v>0</v>
      </c>
      <c r="Z85" s="5" t="s">
        <v>27</v>
      </c>
      <c r="AA85" s="5" t="s">
        <v>3</v>
      </c>
      <c r="AB85" s="5" t="s">
        <v>3</v>
      </c>
      <c r="AC85" s="5" t="s">
        <v>3</v>
      </c>
      <c r="AD85" s="5" t="s">
        <v>3</v>
      </c>
      <c r="AE85" s="5" t="s">
        <v>3</v>
      </c>
      <c r="AF85" s="5" t="s">
        <v>3</v>
      </c>
      <c r="AG85" s="5" t="s">
        <v>3</v>
      </c>
      <c r="AH85" s="5" t="s">
        <v>3</v>
      </c>
      <c r="AI85" s="5" t="s">
        <v>3</v>
      </c>
      <c r="AJ85" s="5" t="s">
        <v>3</v>
      </c>
      <c r="AK85" s="5" t="s">
        <v>3</v>
      </c>
      <c r="AL85" s="5" t="s">
        <v>3</v>
      </c>
      <c r="AM85" s="5" t="s">
        <v>3</v>
      </c>
      <c r="AN85" s="5" t="s">
        <v>3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>
        <f t="shared" si="13"/>
        <v>31</v>
      </c>
      <c r="BC85" s="5">
        <f t="shared" si="14"/>
        <v>3</v>
      </c>
      <c r="BD85" s="5">
        <f t="shared" si="15"/>
        <v>1</v>
      </c>
      <c r="BE85" s="5">
        <f t="shared" si="16"/>
        <v>1</v>
      </c>
      <c r="BF85" s="5" t="str">
        <f>IF(LARGE($BB85:$BE85,2)=0,"HIGH",IF(MAX($BB85:$BE85)/LARGE($BB85:$BE85,2)&gt;=2,"HIGH",IF(MAX($BB85:BE85)/LARGE($BB85:$BE85,2)&gt;=1.5,"MODERATE","LOW")))</f>
        <v>HIGH</v>
      </c>
      <c r="BG85" s="5" t="str">
        <f t="shared" si="19"/>
        <v>A</v>
      </c>
      <c r="BH85" s="5" t="str">
        <f t="shared" si="17"/>
        <v>N/A</v>
      </c>
      <c r="BI85" s="5">
        <f t="shared" si="18"/>
        <v>1</v>
      </c>
    </row>
    <row r="86" spans="1:61" x14ac:dyDescent="0.25">
      <c r="A86" s="2">
        <v>85</v>
      </c>
      <c r="B86" s="1"/>
      <c r="C86" s="6"/>
      <c r="D86" s="5" t="s">
        <v>3</v>
      </c>
      <c r="E86" s="5" t="s">
        <v>0</v>
      </c>
      <c r="F86" s="5" t="s">
        <v>0</v>
      </c>
      <c r="G86" s="5" t="s">
        <v>0</v>
      </c>
      <c r="H86" s="5" t="s">
        <v>0</v>
      </c>
      <c r="I86" s="5" t="s">
        <v>0</v>
      </c>
      <c r="J86" s="5" t="s">
        <v>0</v>
      </c>
      <c r="K86" s="5" t="s">
        <v>0</v>
      </c>
      <c r="L86" s="5" t="s">
        <v>0</v>
      </c>
      <c r="M86" s="5" t="s">
        <v>0</v>
      </c>
      <c r="N86" s="5" t="s">
        <v>1</v>
      </c>
      <c r="O86" s="5" t="s">
        <v>0</v>
      </c>
      <c r="P86" s="5" t="s">
        <v>0</v>
      </c>
      <c r="Q86" s="5" t="s">
        <v>0</v>
      </c>
      <c r="R86" s="5" t="s">
        <v>0</v>
      </c>
      <c r="S86" s="5" t="s">
        <v>0</v>
      </c>
      <c r="T86" s="5" t="s">
        <v>0</v>
      </c>
      <c r="U86" s="5" t="s">
        <v>0</v>
      </c>
      <c r="V86" s="5" t="s">
        <v>0</v>
      </c>
      <c r="W86" s="5" t="s">
        <v>0</v>
      </c>
      <c r="X86" s="5" t="s">
        <v>0</v>
      </c>
      <c r="Y86" s="5" t="s">
        <v>0</v>
      </c>
      <c r="Z86" s="5" t="s">
        <v>0</v>
      </c>
      <c r="AA86" s="5" t="s">
        <v>0</v>
      </c>
      <c r="AB86" s="5" t="s">
        <v>0</v>
      </c>
      <c r="AC86" s="5" t="s">
        <v>0</v>
      </c>
      <c r="AD86" s="5" t="s">
        <v>0</v>
      </c>
      <c r="AE86" s="5" t="s">
        <v>0</v>
      </c>
      <c r="AF86" s="5" t="s">
        <v>3</v>
      </c>
      <c r="AG86" s="5" t="s">
        <v>0</v>
      </c>
      <c r="AH86" s="5" t="s">
        <v>0</v>
      </c>
      <c r="AI86" s="5" t="s">
        <v>0</v>
      </c>
      <c r="AJ86" s="5" t="s">
        <v>0</v>
      </c>
      <c r="AK86" s="5" t="s">
        <v>0</v>
      </c>
      <c r="AL86" s="5" t="s">
        <v>0</v>
      </c>
      <c r="AM86" s="5" t="s">
        <v>0</v>
      </c>
      <c r="AN86" s="5" t="s">
        <v>0</v>
      </c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>
        <f t="shared" si="13"/>
        <v>2</v>
      </c>
      <c r="BC86" s="5">
        <f t="shared" si="14"/>
        <v>34</v>
      </c>
      <c r="BD86" s="5">
        <f t="shared" si="15"/>
        <v>0</v>
      </c>
      <c r="BE86" s="5">
        <f t="shared" si="16"/>
        <v>1</v>
      </c>
      <c r="BF86" s="5" t="str">
        <f>IF(LARGE($BB86:$BE86,2)=0,"HIGH",IF(MAX($BB86:$BE86)/LARGE($BB86:$BE86,2)&gt;=2,"HIGH",IF(MAX($BB86:BE86)/LARGE($BB86:$BE86,2)&gt;=1.5,"MODERATE","LOW")))</f>
        <v>HIGH</v>
      </c>
      <c r="BG86" s="5" t="str">
        <f t="shared" si="19"/>
        <v>B</v>
      </c>
      <c r="BH86" s="5" t="str">
        <f t="shared" si="17"/>
        <v>N/A</v>
      </c>
      <c r="BI86" s="5">
        <f t="shared" si="18"/>
        <v>1</v>
      </c>
    </row>
    <row r="87" spans="1:61" x14ac:dyDescent="0.25">
      <c r="A87" s="2">
        <v>86</v>
      </c>
      <c r="B87" s="1"/>
      <c r="C87" s="6"/>
      <c r="D87" s="5" t="s">
        <v>2</v>
      </c>
      <c r="E87" s="5" t="s">
        <v>2</v>
      </c>
      <c r="F87" s="5" t="s">
        <v>2</v>
      </c>
      <c r="G87" s="5" t="s">
        <v>3</v>
      </c>
      <c r="H87" s="5" t="s">
        <v>3</v>
      </c>
      <c r="I87" s="5" t="s">
        <v>2</v>
      </c>
      <c r="J87" s="5" t="s">
        <v>2</v>
      </c>
      <c r="K87" s="5" t="s">
        <v>2</v>
      </c>
      <c r="L87" s="5" t="s">
        <v>0</v>
      </c>
      <c r="M87" s="5" t="s">
        <v>2</v>
      </c>
      <c r="N87" s="5" t="s">
        <v>3</v>
      </c>
      <c r="O87" s="5" t="s">
        <v>3</v>
      </c>
      <c r="P87" s="5" t="s">
        <v>2</v>
      </c>
      <c r="Q87" s="5" t="s">
        <v>0</v>
      </c>
      <c r="R87" s="5" t="s">
        <v>3</v>
      </c>
      <c r="S87" s="5" t="s">
        <v>3</v>
      </c>
      <c r="T87" s="5" t="s">
        <v>2</v>
      </c>
      <c r="U87" s="5" t="s">
        <v>2</v>
      </c>
      <c r="V87" s="5" t="s">
        <v>3</v>
      </c>
      <c r="W87" s="5" t="s">
        <v>2</v>
      </c>
      <c r="X87" s="5" t="s">
        <v>2</v>
      </c>
      <c r="Y87" s="5" t="s">
        <v>1</v>
      </c>
      <c r="Z87" s="5" t="s">
        <v>1</v>
      </c>
      <c r="AA87" s="5" t="s">
        <v>2</v>
      </c>
      <c r="AB87" s="5" t="s">
        <v>3</v>
      </c>
      <c r="AC87" s="5" t="s">
        <v>2</v>
      </c>
      <c r="AD87" s="5" t="s">
        <v>2</v>
      </c>
      <c r="AE87" s="5" t="s">
        <v>3</v>
      </c>
      <c r="AF87" s="5" t="s">
        <v>2</v>
      </c>
      <c r="AG87" s="5" t="s">
        <v>3</v>
      </c>
      <c r="AH87" s="5" t="s">
        <v>2</v>
      </c>
      <c r="AI87" s="5" t="s">
        <v>2</v>
      </c>
      <c r="AJ87" s="5" t="s">
        <v>2</v>
      </c>
      <c r="AK87" s="5" t="s">
        <v>1</v>
      </c>
      <c r="AL87" s="5" t="s">
        <v>3</v>
      </c>
      <c r="AM87" s="5" t="s">
        <v>2</v>
      </c>
      <c r="AN87" s="5" t="s">
        <v>3</v>
      </c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>
        <f t="shared" si="13"/>
        <v>12</v>
      </c>
      <c r="BC87" s="5">
        <f t="shared" si="14"/>
        <v>2</v>
      </c>
      <c r="BD87" s="5">
        <f t="shared" si="15"/>
        <v>20</v>
      </c>
      <c r="BE87" s="5">
        <f t="shared" si="16"/>
        <v>3</v>
      </c>
      <c r="BF87" s="5" t="str">
        <f>IF(LARGE($BB87:$BE87,2)=0,"HIGH",IF(MAX($BB87:$BE87)/LARGE($BB87:$BE87,2)&gt;=2,"HIGH",IF(MAX($BB87:BE87)/LARGE($BB87:$BE87,2)&gt;=1.5,"MODERATE","LOW")))</f>
        <v>MODERATE</v>
      </c>
      <c r="BG87" s="5" t="str">
        <f t="shared" si="19"/>
        <v>C</v>
      </c>
      <c r="BH87" s="5" t="str">
        <f t="shared" si="17"/>
        <v>N/A</v>
      </c>
      <c r="BI87" s="5">
        <f t="shared" si="18"/>
        <v>1</v>
      </c>
    </row>
    <row r="88" spans="1:61" x14ac:dyDescent="0.25">
      <c r="A88" s="2">
        <v>87</v>
      </c>
      <c r="B88" s="1"/>
      <c r="C88" s="6"/>
      <c r="D88" s="5" t="s">
        <v>1</v>
      </c>
      <c r="E88" s="5" t="s">
        <v>1</v>
      </c>
      <c r="F88" s="5" t="s">
        <v>1</v>
      </c>
      <c r="G88" s="5" t="s">
        <v>3</v>
      </c>
      <c r="H88" s="5" t="s">
        <v>1</v>
      </c>
      <c r="I88" s="5" t="s">
        <v>1</v>
      </c>
      <c r="J88" s="5" t="s">
        <v>1</v>
      </c>
      <c r="K88" s="5" t="s">
        <v>1</v>
      </c>
      <c r="L88" s="5" t="s">
        <v>1</v>
      </c>
      <c r="M88" s="5" t="s">
        <v>1</v>
      </c>
      <c r="N88" s="5" t="s">
        <v>1</v>
      </c>
      <c r="O88" s="5" t="s">
        <v>1</v>
      </c>
      <c r="P88" s="5" t="s">
        <v>1</v>
      </c>
      <c r="Q88" s="5" t="s">
        <v>1</v>
      </c>
      <c r="R88" s="5" t="s">
        <v>1</v>
      </c>
      <c r="S88" s="5" t="s">
        <v>1</v>
      </c>
      <c r="T88" s="5" t="s">
        <v>1</v>
      </c>
      <c r="U88" s="5" t="s">
        <v>1</v>
      </c>
      <c r="V88" s="5" t="s">
        <v>1</v>
      </c>
      <c r="W88" s="5" t="s">
        <v>1</v>
      </c>
      <c r="X88" s="5" t="s">
        <v>2</v>
      </c>
      <c r="Y88" s="5" t="s">
        <v>1</v>
      </c>
      <c r="Z88" s="5" t="s">
        <v>1</v>
      </c>
      <c r="AA88" s="5" t="s">
        <v>1</v>
      </c>
      <c r="AB88" s="5" t="s">
        <v>1</v>
      </c>
      <c r="AC88" s="5" t="s">
        <v>1</v>
      </c>
      <c r="AD88" s="5" t="s">
        <v>1</v>
      </c>
      <c r="AE88" s="5" t="s">
        <v>1</v>
      </c>
      <c r="AF88" s="5" t="s">
        <v>1</v>
      </c>
      <c r="AG88" s="5" t="s">
        <v>1</v>
      </c>
      <c r="AH88" s="5" t="s">
        <v>1</v>
      </c>
      <c r="AI88" s="5" t="s">
        <v>1</v>
      </c>
      <c r="AJ88" s="5" t="s">
        <v>1</v>
      </c>
      <c r="AK88" s="5" t="s">
        <v>1</v>
      </c>
      <c r="AL88" s="5" t="s">
        <v>1</v>
      </c>
      <c r="AM88" s="5" t="s">
        <v>1</v>
      </c>
      <c r="AN88" s="5" t="s">
        <v>1</v>
      </c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>
        <f t="shared" si="13"/>
        <v>1</v>
      </c>
      <c r="BC88" s="5">
        <f t="shared" si="14"/>
        <v>0</v>
      </c>
      <c r="BD88" s="5">
        <f t="shared" si="15"/>
        <v>1</v>
      </c>
      <c r="BE88" s="5">
        <f t="shared" si="16"/>
        <v>35</v>
      </c>
      <c r="BF88" s="5" t="str">
        <f>IF(LARGE($BB88:$BE88,2)=0,"HIGH",IF(MAX($BB88:$BE88)/LARGE($BB88:$BE88,2)&gt;=2,"HIGH",IF(MAX($BB88:BE88)/LARGE($BB88:$BE88,2)&gt;=1.5,"MODERATE","LOW")))</f>
        <v>HIGH</v>
      </c>
      <c r="BG88" s="5" t="str">
        <f t="shared" si="19"/>
        <v>D</v>
      </c>
      <c r="BH88" s="5" t="str">
        <f t="shared" si="17"/>
        <v>N/A</v>
      </c>
      <c r="BI88" s="5">
        <f t="shared" si="18"/>
        <v>1</v>
      </c>
    </row>
    <row r="89" spans="1:61" x14ac:dyDescent="0.25">
      <c r="A89" s="2">
        <v>88</v>
      </c>
      <c r="B89" s="1"/>
      <c r="C89" s="6"/>
      <c r="D89" s="5" t="s">
        <v>1</v>
      </c>
      <c r="E89" s="5" t="s">
        <v>3</v>
      </c>
      <c r="F89" s="5" t="s">
        <v>3</v>
      </c>
      <c r="G89" s="5" t="s">
        <v>3</v>
      </c>
      <c r="H89" s="5" t="s">
        <v>3</v>
      </c>
      <c r="I89" s="5" t="s">
        <v>3</v>
      </c>
      <c r="J89" s="5" t="s">
        <v>1</v>
      </c>
      <c r="K89" s="5" t="s">
        <v>1</v>
      </c>
      <c r="L89" s="5" t="s">
        <v>3</v>
      </c>
      <c r="M89" s="5" t="s">
        <v>3</v>
      </c>
      <c r="N89" s="5" t="s">
        <v>2</v>
      </c>
      <c r="O89" s="5" t="s">
        <v>3</v>
      </c>
      <c r="P89" s="5" t="s">
        <v>3</v>
      </c>
      <c r="Q89" s="5" t="s">
        <v>0</v>
      </c>
      <c r="R89" s="5" t="s">
        <v>3</v>
      </c>
      <c r="S89" s="5" t="s">
        <v>3</v>
      </c>
      <c r="T89" s="5" t="s">
        <v>1</v>
      </c>
      <c r="U89" s="5" t="s">
        <v>0</v>
      </c>
      <c r="V89" s="5" t="s">
        <v>3</v>
      </c>
      <c r="W89" s="5" t="s">
        <v>3</v>
      </c>
      <c r="X89" s="5" t="s">
        <v>3</v>
      </c>
      <c r="Y89" s="5" t="s">
        <v>1</v>
      </c>
      <c r="Z89" s="5" t="s">
        <v>2</v>
      </c>
      <c r="AA89" s="5" t="s">
        <v>1</v>
      </c>
      <c r="AB89" s="5" t="s">
        <v>3</v>
      </c>
      <c r="AC89" s="5" t="s">
        <v>3</v>
      </c>
      <c r="AD89" s="5" t="s">
        <v>3</v>
      </c>
      <c r="AE89" s="5" t="s">
        <v>3</v>
      </c>
      <c r="AF89" s="5" t="s">
        <v>3</v>
      </c>
      <c r="AG89" s="5" t="s">
        <v>1</v>
      </c>
      <c r="AH89" s="5" t="s">
        <v>1</v>
      </c>
      <c r="AI89" s="5" t="s">
        <v>3</v>
      </c>
      <c r="AJ89" s="5" t="s">
        <v>3</v>
      </c>
      <c r="AK89" s="5" t="s">
        <v>3</v>
      </c>
      <c r="AL89" s="5" t="s">
        <v>3</v>
      </c>
      <c r="AM89" s="5" t="s">
        <v>0</v>
      </c>
      <c r="AN89" s="5" t="s">
        <v>3</v>
      </c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>
        <f t="shared" si="13"/>
        <v>24</v>
      </c>
      <c r="BC89" s="5">
        <f t="shared" si="14"/>
        <v>3</v>
      </c>
      <c r="BD89" s="5">
        <f t="shared" si="15"/>
        <v>2</v>
      </c>
      <c r="BE89" s="5">
        <f t="shared" si="16"/>
        <v>8</v>
      </c>
      <c r="BF89" s="5" t="str">
        <f>IF(LARGE($BB89:$BE89,2)=0,"HIGH",IF(MAX($BB89:$BE89)/LARGE($BB89:$BE89,2)&gt;=2,"HIGH",IF(MAX($BB89:BE89)/LARGE($BB89:$BE89,2)&gt;=1.5,"MODERATE","LOW")))</f>
        <v>HIGH</v>
      </c>
      <c r="BG89" s="5" t="str">
        <f t="shared" si="19"/>
        <v>A</v>
      </c>
      <c r="BH89" s="5" t="str">
        <f t="shared" si="17"/>
        <v>N/A</v>
      </c>
      <c r="BI89" s="5">
        <f t="shared" si="18"/>
        <v>1</v>
      </c>
    </row>
    <row r="90" spans="1:61" x14ac:dyDescent="0.25">
      <c r="A90" s="2">
        <v>89</v>
      </c>
      <c r="B90" s="1"/>
      <c r="C90" s="6"/>
      <c r="D90" s="5" t="s">
        <v>3</v>
      </c>
      <c r="E90" s="5" t="s">
        <v>3</v>
      </c>
      <c r="F90" s="5" t="s">
        <v>3</v>
      </c>
      <c r="G90" s="5" t="s">
        <v>3</v>
      </c>
      <c r="H90" s="5" t="s">
        <v>3</v>
      </c>
      <c r="I90" s="5" t="s">
        <v>3</v>
      </c>
      <c r="J90" s="5" t="s">
        <v>3</v>
      </c>
      <c r="K90" s="5" t="s">
        <v>3</v>
      </c>
      <c r="L90" s="5" t="s">
        <v>0</v>
      </c>
      <c r="M90" s="5" t="s">
        <v>3</v>
      </c>
      <c r="N90" s="5" t="s">
        <v>3</v>
      </c>
      <c r="O90" s="5" t="s">
        <v>3</v>
      </c>
      <c r="P90" s="5" t="s">
        <v>3</v>
      </c>
      <c r="Q90" s="5" t="s">
        <v>3</v>
      </c>
      <c r="R90" s="5" t="s">
        <v>3</v>
      </c>
      <c r="S90" s="5" t="s">
        <v>3</v>
      </c>
      <c r="T90" s="5" t="s">
        <v>3</v>
      </c>
      <c r="U90" s="5" t="s">
        <v>3</v>
      </c>
      <c r="V90" s="5" t="s">
        <v>3</v>
      </c>
      <c r="W90" s="5" t="s">
        <v>3</v>
      </c>
      <c r="X90" s="5" t="s">
        <v>3</v>
      </c>
      <c r="Y90" s="5" t="s">
        <v>3</v>
      </c>
      <c r="Z90" s="5" t="s">
        <v>3</v>
      </c>
      <c r="AA90" s="5" t="s">
        <v>3</v>
      </c>
      <c r="AB90" s="5" t="s">
        <v>3</v>
      </c>
      <c r="AC90" s="5" t="s">
        <v>3</v>
      </c>
      <c r="AD90" s="5" t="s">
        <v>3</v>
      </c>
      <c r="AE90" s="5" t="s">
        <v>3</v>
      </c>
      <c r="AF90" s="5" t="s">
        <v>3</v>
      </c>
      <c r="AG90" s="5" t="s">
        <v>3</v>
      </c>
      <c r="AH90" s="5" t="s">
        <v>3</v>
      </c>
      <c r="AI90" s="5" t="s">
        <v>3</v>
      </c>
      <c r="AJ90" s="5" t="s">
        <v>3</v>
      </c>
      <c r="AK90" s="5" t="s">
        <v>3</v>
      </c>
      <c r="AL90" s="5" t="s">
        <v>3</v>
      </c>
      <c r="AM90" s="5" t="s">
        <v>3</v>
      </c>
      <c r="AN90" s="5" t="s">
        <v>3</v>
      </c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>
        <f t="shared" si="13"/>
        <v>36</v>
      </c>
      <c r="BC90" s="5">
        <f t="shared" si="14"/>
        <v>1</v>
      </c>
      <c r="BD90" s="5">
        <f t="shared" si="15"/>
        <v>0</v>
      </c>
      <c r="BE90" s="5">
        <f t="shared" si="16"/>
        <v>0</v>
      </c>
      <c r="BF90" s="5" t="str">
        <f>IF(LARGE($BB90:$BE90,2)=0,"HIGH",IF(MAX($BB90:$BE90)/LARGE($BB90:$BE90,2)&gt;=2,"HIGH",IF(MAX($BB90:BE90)/LARGE($BB90:$BE90,2)&gt;=1.5,"MODERATE","LOW")))</f>
        <v>HIGH</v>
      </c>
      <c r="BG90" s="5" t="str">
        <f t="shared" si="19"/>
        <v>A</v>
      </c>
      <c r="BH90" s="5" t="str">
        <f t="shared" si="17"/>
        <v>N/A</v>
      </c>
      <c r="BI90" s="5">
        <f t="shared" si="18"/>
        <v>1</v>
      </c>
    </row>
    <row r="91" spans="1:61" x14ac:dyDescent="0.25">
      <c r="A91" s="2">
        <v>90</v>
      </c>
      <c r="B91" s="1"/>
      <c r="C91" s="6"/>
      <c r="D91" s="5" t="s">
        <v>0</v>
      </c>
      <c r="E91" s="5" t="s">
        <v>3</v>
      </c>
      <c r="F91" s="5" t="s">
        <v>1</v>
      </c>
      <c r="G91" s="5" t="s">
        <v>0</v>
      </c>
      <c r="H91" s="5" t="s">
        <v>3</v>
      </c>
      <c r="I91" s="5" t="s">
        <v>0</v>
      </c>
      <c r="J91" s="5" t="s">
        <v>3</v>
      </c>
      <c r="K91" s="5" t="s">
        <v>2</v>
      </c>
      <c r="L91" s="5" t="s">
        <v>3</v>
      </c>
      <c r="M91" s="5" t="s">
        <v>3</v>
      </c>
      <c r="N91" s="5" t="s">
        <v>1</v>
      </c>
      <c r="O91" s="5" t="s">
        <v>1</v>
      </c>
      <c r="P91" s="5" t="s">
        <v>0</v>
      </c>
      <c r="Q91" s="5" t="s">
        <v>3</v>
      </c>
      <c r="R91" s="5" t="s">
        <v>1</v>
      </c>
      <c r="S91" s="5" t="s">
        <v>0</v>
      </c>
      <c r="T91" s="5" t="s">
        <v>0</v>
      </c>
      <c r="U91" s="5" t="s">
        <v>0</v>
      </c>
      <c r="V91" s="5" t="s">
        <v>0</v>
      </c>
      <c r="W91" s="5" t="s">
        <v>0</v>
      </c>
      <c r="X91" s="5" t="s">
        <v>0</v>
      </c>
      <c r="Y91" s="5" t="s">
        <v>0</v>
      </c>
      <c r="Z91" s="5" t="s">
        <v>0</v>
      </c>
      <c r="AA91" s="5" t="s">
        <v>1</v>
      </c>
      <c r="AB91" s="5" t="s">
        <v>2</v>
      </c>
      <c r="AC91" s="5" t="s">
        <v>0</v>
      </c>
      <c r="AD91" s="5" t="s">
        <v>0</v>
      </c>
      <c r="AE91" s="5" t="s">
        <v>0</v>
      </c>
      <c r="AF91" s="5" t="s">
        <v>3</v>
      </c>
      <c r="AG91" s="5" t="s">
        <v>2</v>
      </c>
      <c r="AH91" s="5" t="s">
        <v>0</v>
      </c>
      <c r="AI91" s="5" t="s">
        <v>1</v>
      </c>
      <c r="AJ91" s="5" t="s">
        <v>0</v>
      </c>
      <c r="AK91" s="5" t="s">
        <v>0</v>
      </c>
      <c r="AL91" s="5" t="s">
        <v>0</v>
      </c>
      <c r="AM91" s="5" t="s">
        <v>1</v>
      </c>
      <c r="AN91" s="5" t="s">
        <v>0</v>
      </c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>
        <f t="shared" si="13"/>
        <v>7</v>
      </c>
      <c r="BC91" s="5">
        <f t="shared" si="14"/>
        <v>20</v>
      </c>
      <c r="BD91" s="5">
        <f t="shared" si="15"/>
        <v>3</v>
      </c>
      <c r="BE91" s="5">
        <f t="shared" si="16"/>
        <v>7</v>
      </c>
      <c r="BF91" s="5" t="str">
        <f>IF(LARGE($BB91:$BE91,2)=0,"HIGH",IF(MAX($BB91:$BE91)/LARGE($BB91:$BE91,2)&gt;=2,"HIGH",IF(MAX($BB91:BE91)/LARGE($BB91:$BE91,2)&gt;=1.5,"MODERATE","LOW")))</f>
        <v>HIGH</v>
      </c>
      <c r="BG91" s="5" t="str">
        <f t="shared" si="19"/>
        <v>B</v>
      </c>
      <c r="BH91" s="5" t="str">
        <f t="shared" si="17"/>
        <v>N/A</v>
      </c>
      <c r="BI91" s="5">
        <f t="shared" si="18"/>
        <v>1</v>
      </c>
    </row>
    <row r="92" spans="1:61" x14ac:dyDescent="0.25">
      <c r="A92" s="2">
        <v>91</v>
      </c>
      <c r="B92" s="1"/>
      <c r="C92" s="6"/>
      <c r="D92" s="5" t="s">
        <v>1</v>
      </c>
      <c r="E92" s="5" t="s">
        <v>3</v>
      </c>
      <c r="F92" s="5" t="s">
        <v>1</v>
      </c>
      <c r="G92" s="5" t="s">
        <v>1</v>
      </c>
      <c r="H92" s="5" t="s">
        <v>3</v>
      </c>
      <c r="I92" s="5" t="s">
        <v>1</v>
      </c>
      <c r="J92" s="5" t="s">
        <v>1</v>
      </c>
      <c r="K92" s="5" t="s">
        <v>1</v>
      </c>
      <c r="L92" s="5" t="s">
        <v>1</v>
      </c>
      <c r="M92" s="5" t="s">
        <v>1</v>
      </c>
      <c r="N92" s="5" t="s">
        <v>1</v>
      </c>
      <c r="O92" s="5" t="s">
        <v>3</v>
      </c>
      <c r="P92" s="5" t="s">
        <v>1</v>
      </c>
      <c r="Q92" s="5" t="s">
        <v>0</v>
      </c>
      <c r="R92" s="5" t="s">
        <v>1</v>
      </c>
      <c r="S92" s="5" t="s">
        <v>1</v>
      </c>
      <c r="T92" s="5" t="s">
        <v>3</v>
      </c>
      <c r="U92" s="5" t="s">
        <v>1</v>
      </c>
      <c r="V92" s="5" t="s">
        <v>1</v>
      </c>
      <c r="W92" s="5" t="s">
        <v>1</v>
      </c>
      <c r="X92" s="5" t="s">
        <v>1</v>
      </c>
      <c r="Y92" s="5" t="s">
        <v>2</v>
      </c>
      <c r="Z92" s="5" t="s">
        <v>3</v>
      </c>
      <c r="AA92" s="5" t="s">
        <v>0</v>
      </c>
      <c r="AB92" s="5" t="s">
        <v>1</v>
      </c>
      <c r="AC92" s="5" t="s">
        <v>1</v>
      </c>
      <c r="AD92" s="5" t="s">
        <v>1</v>
      </c>
      <c r="AE92" s="5" t="s">
        <v>1</v>
      </c>
      <c r="AF92" s="5" t="s">
        <v>2</v>
      </c>
      <c r="AG92" s="5" t="s">
        <v>1</v>
      </c>
      <c r="AH92" s="5" t="s">
        <v>1</v>
      </c>
      <c r="AI92" s="5" t="s">
        <v>3</v>
      </c>
      <c r="AJ92" s="5" t="s">
        <v>3</v>
      </c>
      <c r="AK92" s="5" t="s">
        <v>1</v>
      </c>
      <c r="AL92" s="5" t="s">
        <v>2</v>
      </c>
      <c r="AM92" s="5" t="s">
        <v>1</v>
      </c>
      <c r="AN92" s="5" t="s">
        <v>1</v>
      </c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>
        <f t="shared" si="13"/>
        <v>7</v>
      </c>
      <c r="BC92" s="5">
        <f t="shared" si="14"/>
        <v>2</v>
      </c>
      <c r="BD92" s="5">
        <f t="shared" si="15"/>
        <v>3</v>
      </c>
      <c r="BE92" s="5">
        <f t="shared" si="16"/>
        <v>25</v>
      </c>
      <c r="BF92" s="5" t="str">
        <f>IF(LARGE($BB92:$BE92,2)=0,"HIGH",IF(MAX($BB92:$BE92)/LARGE($BB92:$BE92,2)&gt;=2,"HIGH",IF(MAX($BB92:BE92)/LARGE($BB92:$BE92,2)&gt;=1.5,"MODERATE","LOW")))</f>
        <v>HIGH</v>
      </c>
      <c r="BG92" s="5" t="str">
        <f t="shared" si="19"/>
        <v>D</v>
      </c>
      <c r="BH92" s="5" t="str">
        <f t="shared" si="17"/>
        <v>N/A</v>
      </c>
      <c r="BI92" s="5">
        <f t="shared" si="18"/>
        <v>1</v>
      </c>
    </row>
    <row r="93" spans="1:61" x14ac:dyDescent="0.25">
      <c r="A93" s="2">
        <v>92</v>
      </c>
      <c r="B93" s="1"/>
      <c r="C93" s="6"/>
      <c r="D93" s="5" t="s">
        <v>2</v>
      </c>
      <c r="E93" s="5" t="s">
        <v>0</v>
      </c>
      <c r="F93" s="5" t="s">
        <v>0</v>
      </c>
      <c r="G93" s="5" t="s">
        <v>2</v>
      </c>
      <c r="H93" s="5" t="s">
        <v>0</v>
      </c>
      <c r="I93" s="5" t="s">
        <v>0</v>
      </c>
      <c r="J93" s="5" t="s">
        <v>0</v>
      </c>
      <c r="K93" s="5" t="s">
        <v>0</v>
      </c>
      <c r="L93" s="5" t="s">
        <v>0</v>
      </c>
      <c r="M93" s="5" t="s">
        <v>0</v>
      </c>
      <c r="N93" s="5" t="s">
        <v>0</v>
      </c>
      <c r="O93" s="5" t="s">
        <v>0</v>
      </c>
      <c r="P93" s="5" t="s">
        <v>0</v>
      </c>
      <c r="Q93" s="5" t="s">
        <v>2</v>
      </c>
      <c r="R93" s="5" t="s">
        <v>0</v>
      </c>
      <c r="S93" s="5" t="s">
        <v>0</v>
      </c>
      <c r="T93" s="5" t="s">
        <v>0</v>
      </c>
      <c r="U93" s="5" t="s">
        <v>0</v>
      </c>
      <c r="V93" s="5" t="s">
        <v>0</v>
      </c>
      <c r="W93" s="5" t="s">
        <v>0</v>
      </c>
      <c r="X93" s="5" t="s">
        <v>0</v>
      </c>
      <c r="Y93" s="5" t="s">
        <v>2</v>
      </c>
      <c r="Z93" s="5" t="s">
        <v>1</v>
      </c>
      <c r="AA93" s="5" t="s">
        <v>2</v>
      </c>
      <c r="AB93" s="5" t="s">
        <v>0</v>
      </c>
      <c r="AC93" s="5" t="s">
        <v>0</v>
      </c>
      <c r="AD93" s="5" t="s">
        <v>0</v>
      </c>
      <c r="AE93" s="5" t="s">
        <v>0</v>
      </c>
      <c r="AF93" s="5" t="s">
        <v>0</v>
      </c>
      <c r="AG93" s="5" t="s">
        <v>2</v>
      </c>
      <c r="AH93" s="5" t="s">
        <v>3</v>
      </c>
      <c r="AI93" s="5" t="s">
        <v>0</v>
      </c>
      <c r="AJ93" s="5" t="s">
        <v>0</v>
      </c>
      <c r="AK93" s="5" t="s">
        <v>0</v>
      </c>
      <c r="AL93" s="5" t="s">
        <v>2</v>
      </c>
      <c r="AM93" s="5" t="s">
        <v>0</v>
      </c>
      <c r="AN93" s="5" t="s">
        <v>0</v>
      </c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>
        <f t="shared" si="13"/>
        <v>1</v>
      </c>
      <c r="BC93" s="5">
        <f t="shared" si="14"/>
        <v>28</v>
      </c>
      <c r="BD93" s="5">
        <f t="shared" si="15"/>
        <v>7</v>
      </c>
      <c r="BE93" s="5">
        <f t="shared" si="16"/>
        <v>1</v>
      </c>
      <c r="BF93" s="5" t="str">
        <f>IF(LARGE($BB93:$BE93,2)=0,"HIGH",IF(MAX($BB93:$BE93)/LARGE($BB93:$BE93,2)&gt;=2,"HIGH",IF(MAX($BB93:BE93)/LARGE($BB93:$BE93,2)&gt;=1.5,"MODERATE","LOW")))</f>
        <v>HIGH</v>
      </c>
      <c r="BG93" s="5" t="str">
        <f t="shared" si="19"/>
        <v>B</v>
      </c>
      <c r="BH93" s="5" t="str">
        <f t="shared" si="17"/>
        <v>N/A</v>
      </c>
      <c r="BI93" s="5">
        <f t="shared" si="18"/>
        <v>1</v>
      </c>
    </row>
    <row r="94" spans="1:61" x14ac:dyDescent="0.25">
      <c r="A94" s="2">
        <v>93</v>
      </c>
      <c r="B94" s="1"/>
      <c r="C94" s="6"/>
      <c r="D94" s="5" t="s">
        <v>0</v>
      </c>
      <c r="E94" s="5" t="s">
        <v>3</v>
      </c>
      <c r="F94" s="5" t="s">
        <v>0</v>
      </c>
      <c r="G94" s="5" t="s">
        <v>1</v>
      </c>
      <c r="H94" s="5" t="s">
        <v>1</v>
      </c>
      <c r="I94" s="5" t="s">
        <v>2</v>
      </c>
      <c r="J94" s="5" t="s">
        <v>1</v>
      </c>
      <c r="K94" s="5" t="s">
        <v>1</v>
      </c>
      <c r="L94" s="5" t="s">
        <v>0</v>
      </c>
      <c r="M94" s="5" t="s">
        <v>3</v>
      </c>
      <c r="N94" s="5" t="s">
        <v>3</v>
      </c>
      <c r="O94" s="5" t="s">
        <v>0</v>
      </c>
      <c r="P94" s="5" t="s">
        <v>0</v>
      </c>
      <c r="Q94" s="5" t="s">
        <v>3</v>
      </c>
      <c r="R94" s="5" t="s">
        <v>0</v>
      </c>
      <c r="S94" s="5" t="s">
        <v>1</v>
      </c>
      <c r="T94" s="5" t="s">
        <v>0</v>
      </c>
      <c r="U94" s="5" t="s">
        <v>3</v>
      </c>
      <c r="V94" s="5" t="s">
        <v>1</v>
      </c>
      <c r="W94" s="5" t="s">
        <v>0</v>
      </c>
      <c r="X94" s="5" t="s">
        <v>0</v>
      </c>
      <c r="Y94" s="5" t="s">
        <v>2</v>
      </c>
      <c r="Z94" s="5" t="s">
        <v>3</v>
      </c>
      <c r="AA94" s="5" t="s">
        <v>3</v>
      </c>
      <c r="AB94" s="5" t="s">
        <v>0</v>
      </c>
      <c r="AC94" s="5" t="s">
        <v>3</v>
      </c>
      <c r="AD94" s="5" t="s">
        <v>1</v>
      </c>
      <c r="AE94" s="5" t="s">
        <v>1</v>
      </c>
      <c r="AF94" s="5" t="s">
        <v>0</v>
      </c>
      <c r="AG94" s="5" t="s">
        <v>2</v>
      </c>
      <c r="AH94" s="5" t="s">
        <v>0</v>
      </c>
      <c r="AI94" s="5" t="s">
        <v>0</v>
      </c>
      <c r="AJ94" s="5" t="s">
        <v>0</v>
      </c>
      <c r="AK94" s="5" t="s">
        <v>2</v>
      </c>
      <c r="AL94" s="5" t="s">
        <v>0</v>
      </c>
      <c r="AM94" s="5" t="s">
        <v>3</v>
      </c>
      <c r="AN94" s="5" t="s">
        <v>2</v>
      </c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>
        <f t="shared" si="13"/>
        <v>9</v>
      </c>
      <c r="BC94" s="5">
        <f t="shared" si="14"/>
        <v>15</v>
      </c>
      <c r="BD94" s="5">
        <f t="shared" si="15"/>
        <v>5</v>
      </c>
      <c r="BE94" s="5">
        <f t="shared" si="16"/>
        <v>8</v>
      </c>
      <c r="BF94" s="5" t="str">
        <f>IF(LARGE($BB94:$BE94,2)=0,"HIGH",IF(MAX($BB94:$BE94)/LARGE($BB94:$BE94,2)&gt;=2,"HIGH",IF(MAX($BB94:BE94)/LARGE($BB94:$BE94,2)&gt;=1.5,"MODERATE","LOW")))</f>
        <v>MODERATE</v>
      </c>
      <c r="BG94" s="5" t="str">
        <f t="shared" si="19"/>
        <v>B</v>
      </c>
      <c r="BH94" s="5" t="str">
        <f t="shared" si="17"/>
        <v>N/A</v>
      </c>
      <c r="BI94" s="5">
        <f t="shared" si="18"/>
        <v>1</v>
      </c>
    </row>
    <row r="95" spans="1:61" x14ac:dyDescent="0.25">
      <c r="A95" s="2">
        <v>94</v>
      </c>
      <c r="B95" s="1"/>
      <c r="C95" s="6"/>
      <c r="D95" s="5" t="s">
        <v>2</v>
      </c>
      <c r="E95" s="5" t="s">
        <v>3</v>
      </c>
      <c r="F95" s="5" t="s">
        <v>3</v>
      </c>
      <c r="G95" s="5" t="s">
        <v>3</v>
      </c>
      <c r="H95" s="5" t="s">
        <v>3</v>
      </c>
      <c r="I95" s="5" t="s">
        <v>3</v>
      </c>
      <c r="J95" s="5" t="s">
        <v>3</v>
      </c>
      <c r="K95" s="5" t="s">
        <v>2</v>
      </c>
      <c r="L95" s="5" t="s">
        <v>2</v>
      </c>
      <c r="M95" s="5" t="s">
        <v>3</v>
      </c>
      <c r="N95" s="5" t="s">
        <v>3</v>
      </c>
      <c r="O95" s="5" t="s">
        <v>3</v>
      </c>
      <c r="P95" s="5" t="s">
        <v>3</v>
      </c>
      <c r="Q95" s="5" t="s">
        <v>2</v>
      </c>
      <c r="R95" s="5" t="s">
        <v>3</v>
      </c>
      <c r="S95" s="5" t="s">
        <v>2</v>
      </c>
      <c r="T95" s="5" t="s">
        <v>2</v>
      </c>
      <c r="U95" s="5" t="s">
        <v>3</v>
      </c>
      <c r="V95" s="5" t="s">
        <v>3</v>
      </c>
      <c r="W95" s="5" t="s">
        <v>3</v>
      </c>
      <c r="X95" s="5" t="s">
        <v>3</v>
      </c>
      <c r="Y95" s="5" t="s">
        <v>1</v>
      </c>
      <c r="Z95" s="5" t="s">
        <v>3</v>
      </c>
      <c r="AA95" s="5" t="s">
        <v>3</v>
      </c>
      <c r="AB95" s="5" t="s">
        <v>3</v>
      </c>
      <c r="AC95" s="5" t="s">
        <v>2</v>
      </c>
      <c r="AD95" s="5" t="s">
        <v>2</v>
      </c>
      <c r="AE95" s="5" t="s">
        <v>3</v>
      </c>
      <c r="AF95" s="5" t="s">
        <v>3</v>
      </c>
      <c r="AG95" s="5" t="s">
        <v>2</v>
      </c>
      <c r="AH95" s="5" t="s">
        <v>3</v>
      </c>
      <c r="AI95" s="5" t="s">
        <v>3</v>
      </c>
      <c r="AJ95" s="5" t="s">
        <v>3</v>
      </c>
      <c r="AK95" s="5" t="s">
        <v>3</v>
      </c>
      <c r="AL95" s="5" t="s">
        <v>3</v>
      </c>
      <c r="AM95" s="5" t="s">
        <v>3</v>
      </c>
      <c r="AN95" s="5" t="s">
        <v>3</v>
      </c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>
        <f t="shared" si="13"/>
        <v>27</v>
      </c>
      <c r="BC95" s="5">
        <f t="shared" si="14"/>
        <v>0</v>
      </c>
      <c r="BD95" s="5">
        <f t="shared" si="15"/>
        <v>9</v>
      </c>
      <c r="BE95" s="5">
        <f t="shared" si="16"/>
        <v>1</v>
      </c>
      <c r="BF95" s="5" t="str">
        <f>IF(LARGE($BB95:$BE95,2)=0,"HIGH",IF(MAX($BB95:$BE95)/LARGE($BB95:$BE95,2)&gt;=2,"HIGH",IF(MAX($BB95:BE95)/LARGE($BB95:$BE95,2)&gt;=1.5,"MODERATE","LOW")))</f>
        <v>HIGH</v>
      </c>
      <c r="BG95" s="5" t="str">
        <f t="shared" si="19"/>
        <v>A</v>
      </c>
      <c r="BH95" s="5" t="str">
        <f t="shared" si="17"/>
        <v>N/A</v>
      </c>
      <c r="BI95" s="5">
        <f t="shared" si="18"/>
        <v>1</v>
      </c>
    </row>
    <row r="96" spans="1:61" x14ac:dyDescent="0.25">
      <c r="A96" s="2">
        <v>95</v>
      </c>
      <c r="B96" s="1"/>
      <c r="C96" s="6"/>
      <c r="D96" s="5" t="s">
        <v>0</v>
      </c>
      <c r="E96" s="5" t="s">
        <v>2</v>
      </c>
      <c r="F96" s="5" t="s">
        <v>0</v>
      </c>
      <c r="G96" s="5" t="s">
        <v>0</v>
      </c>
      <c r="H96" s="5" t="s">
        <v>0</v>
      </c>
      <c r="I96" s="5" t="s">
        <v>2</v>
      </c>
      <c r="J96" s="5" t="s">
        <v>0</v>
      </c>
      <c r="K96" s="5" t="s">
        <v>0</v>
      </c>
      <c r="L96" s="5" t="s">
        <v>0</v>
      </c>
      <c r="M96" s="5" t="s">
        <v>0</v>
      </c>
      <c r="N96" s="5" t="s">
        <v>0</v>
      </c>
      <c r="O96" s="5" t="s">
        <v>0</v>
      </c>
      <c r="P96" s="5" t="s">
        <v>0</v>
      </c>
      <c r="Q96" s="5" t="s">
        <v>0</v>
      </c>
      <c r="R96" s="5" t="s">
        <v>0</v>
      </c>
      <c r="S96" s="5" t="s">
        <v>0</v>
      </c>
      <c r="T96" s="5" t="s">
        <v>0</v>
      </c>
      <c r="U96" s="5" t="s">
        <v>0</v>
      </c>
      <c r="V96" s="5" t="s">
        <v>0</v>
      </c>
      <c r="W96" s="5" t="s">
        <v>2</v>
      </c>
      <c r="X96" s="5" t="s">
        <v>2</v>
      </c>
      <c r="Y96" s="5" t="s">
        <v>0</v>
      </c>
      <c r="Z96" s="5" t="s">
        <v>2</v>
      </c>
      <c r="AA96" s="5" t="s">
        <v>0</v>
      </c>
      <c r="AB96" s="5" t="s">
        <v>0</v>
      </c>
      <c r="AC96" s="5" t="s">
        <v>2</v>
      </c>
      <c r="AD96" s="5" t="s">
        <v>2</v>
      </c>
      <c r="AE96" s="5" t="s">
        <v>0</v>
      </c>
      <c r="AF96" s="5" t="s">
        <v>2</v>
      </c>
      <c r="AG96" s="5" t="s">
        <v>0</v>
      </c>
      <c r="AH96" s="5" t="s">
        <v>2</v>
      </c>
      <c r="AI96" s="5" t="s">
        <v>0</v>
      </c>
      <c r="AJ96" s="5" t="s">
        <v>0</v>
      </c>
      <c r="AK96" s="5" t="s">
        <v>2</v>
      </c>
      <c r="AL96" s="5" t="s">
        <v>0</v>
      </c>
      <c r="AM96" s="5" t="s">
        <v>2</v>
      </c>
      <c r="AN96" s="5" t="s">
        <v>0</v>
      </c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>
        <f t="shared" si="13"/>
        <v>0</v>
      </c>
      <c r="BC96" s="5">
        <f t="shared" si="14"/>
        <v>26</v>
      </c>
      <c r="BD96" s="5">
        <f t="shared" si="15"/>
        <v>11</v>
      </c>
      <c r="BE96" s="5">
        <f t="shared" si="16"/>
        <v>0</v>
      </c>
      <c r="BF96" s="5" t="str">
        <f>IF(LARGE($BB96:$BE96,2)=0,"HIGH",IF(MAX($BB96:$BE96)/LARGE($BB96:$BE96,2)&gt;=2,"HIGH",IF(MAX($BB96:BE96)/LARGE($BB96:$BE96,2)&gt;=1.5,"MODERATE","LOW")))</f>
        <v>HIGH</v>
      </c>
      <c r="BG96" s="5" t="str">
        <f t="shared" si="19"/>
        <v>B</v>
      </c>
      <c r="BH96" s="5" t="str">
        <f t="shared" si="17"/>
        <v>N/A</v>
      </c>
      <c r="BI96" s="5">
        <f t="shared" si="18"/>
        <v>1</v>
      </c>
    </row>
    <row r="97" spans="1:61" x14ac:dyDescent="0.25">
      <c r="A97" s="2">
        <v>96</v>
      </c>
      <c r="B97" s="1"/>
      <c r="C97" s="6"/>
      <c r="D97" s="5" t="s">
        <v>3</v>
      </c>
      <c r="E97" s="5" t="s">
        <v>3</v>
      </c>
      <c r="F97" s="5" t="s">
        <v>3</v>
      </c>
      <c r="G97" s="5" t="s">
        <v>3</v>
      </c>
      <c r="H97" s="5" t="s">
        <v>3</v>
      </c>
      <c r="I97" s="5" t="s">
        <v>3</v>
      </c>
      <c r="J97" s="5" t="s">
        <v>3</v>
      </c>
      <c r="K97" s="5" t="s">
        <v>3</v>
      </c>
      <c r="L97" s="5" t="s">
        <v>3</v>
      </c>
      <c r="M97" s="5" t="s">
        <v>3</v>
      </c>
      <c r="N97" s="5" t="s">
        <v>3</v>
      </c>
      <c r="O97" s="5" t="s">
        <v>3</v>
      </c>
      <c r="P97" s="5" t="s">
        <v>3</v>
      </c>
      <c r="Q97" s="5" t="s">
        <v>3</v>
      </c>
      <c r="R97" s="5" t="s">
        <v>3</v>
      </c>
      <c r="S97" s="5" t="s">
        <v>3</v>
      </c>
      <c r="T97" s="5" t="s">
        <v>3</v>
      </c>
      <c r="U97" s="5" t="s">
        <v>3</v>
      </c>
      <c r="V97" s="5" t="s">
        <v>3</v>
      </c>
      <c r="W97" s="5" t="s">
        <v>3</v>
      </c>
      <c r="X97" s="5" t="s">
        <v>3</v>
      </c>
      <c r="Y97" s="5" t="s">
        <v>3</v>
      </c>
      <c r="Z97" s="5" t="s">
        <v>1</v>
      </c>
      <c r="AA97" s="5" t="s">
        <v>3</v>
      </c>
      <c r="AB97" s="5" t="s">
        <v>3</v>
      </c>
      <c r="AC97" s="5" t="s">
        <v>3</v>
      </c>
      <c r="AD97" s="5" t="s">
        <v>3</v>
      </c>
      <c r="AE97" s="5" t="s">
        <v>3</v>
      </c>
      <c r="AF97" s="5" t="s">
        <v>3</v>
      </c>
      <c r="AG97" s="5" t="s">
        <v>3</v>
      </c>
      <c r="AH97" s="5" t="s">
        <v>3</v>
      </c>
      <c r="AI97" s="5" t="s">
        <v>3</v>
      </c>
      <c r="AJ97" s="5" t="s">
        <v>3</v>
      </c>
      <c r="AK97" s="5" t="s">
        <v>3</v>
      </c>
      <c r="AL97" s="5" t="s">
        <v>3</v>
      </c>
      <c r="AM97" s="5" t="s">
        <v>3</v>
      </c>
      <c r="AN97" s="5" t="s">
        <v>3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>
        <f t="shared" si="13"/>
        <v>36</v>
      </c>
      <c r="BC97" s="5">
        <f t="shared" si="14"/>
        <v>0</v>
      </c>
      <c r="BD97" s="5">
        <f t="shared" si="15"/>
        <v>0</v>
      </c>
      <c r="BE97" s="5">
        <f t="shared" si="16"/>
        <v>1</v>
      </c>
      <c r="BF97" s="5" t="str">
        <f>IF(LARGE($BB97:$BE97,2)=0,"HIGH",IF(MAX($BB97:$BE97)/LARGE($BB97:$BE97,2)&gt;=2,"HIGH",IF(MAX($BB97:BE97)/LARGE($BB97:$BE97,2)&gt;=1.5,"MODERATE","LOW")))</f>
        <v>HIGH</v>
      </c>
      <c r="BG97" s="5" t="str">
        <f t="shared" si="19"/>
        <v>A</v>
      </c>
      <c r="BH97" s="5" t="str">
        <f t="shared" si="17"/>
        <v>N/A</v>
      </c>
      <c r="BI97" s="5">
        <f t="shared" si="18"/>
        <v>1</v>
      </c>
    </row>
    <row r="98" spans="1:61" x14ac:dyDescent="0.25">
      <c r="A98" s="2">
        <v>97</v>
      </c>
      <c r="B98" s="1"/>
      <c r="C98" s="6"/>
      <c r="D98" s="5" t="s">
        <v>1</v>
      </c>
      <c r="E98" s="5" t="s">
        <v>1</v>
      </c>
      <c r="F98" s="5" t="s">
        <v>1</v>
      </c>
      <c r="G98" s="5" t="s">
        <v>1</v>
      </c>
      <c r="H98" s="5" t="s">
        <v>1</v>
      </c>
      <c r="I98" s="5" t="s">
        <v>1</v>
      </c>
      <c r="J98" s="5" t="s">
        <v>1</v>
      </c>
      <c r="K98" s="5" t="s">
        <v>1</v>
      </c>
      <c r="L98" s="5" t="s">
        <v>3</v>
      </c>
      <c r="M98" s="5" t="s">
        <v>1</v>
      </c>
      <c r="N98" s="5" t="s">
        <v>1</v>
      </c>
      <c r="O98" s="5" t="s">
        <v>1</v>
      </c>
      <c r="P98" s="5" t="s">
        <v>1</v>
      </c>
      <c r="Q98" s="5" t="s">
        <v>1</v>
      </c>
      <c r="R98" s="5" t="s">
        <v>1</v>
      </c>
      <c r="S98" s="5" t="s">
        <v>1</v>
      </c>
      <c r="T98" s="5" t="s">
        <v>2</v>
      </c>
      <c r="U98" s="5" t="s">
        <v>1</v>
      </c>
      <c r="V98" s="5" t="s">
        <v>1</v>
      </c>
      <c r="W98" s="5" t="s">
        <v>1</v>
      </c>
      <c r="X98" s="5" t="s">
        <v>1</v>
      </c>
      <c r="Y98" s="5" t="s">
        <v>1</v>
      </c>
      <c r="Z98" s="5" t="s">
        <v>1</v>
      </c>
      <c r="AA98" s="5" t="s">
        <v>1</v>
      </c>
      <c r="AB98" s="5" t="s">
        <v>1</v>
      </c>
      <c r="AC98" s="5" t="s">
        <v>1</v>
      </c>
      <c r="AD98" s="5" t="s">
        <v>1</v>
      </c>
      <c r="AE98" s="5" t="s">
        <v>1</v>
      </c>
      <c r="AF98" s="5" t="s">
        <v>1</v>
      </c>
      <c r="AG98" s="5" t="s">
        <v>1</v>
      </c>
      <c r="AH98" s="5" t="s">
        <v>1</v>
      </c>
      <c r="AI98" s="5" t="s">
        <v>1</v>
      </c>
      <c r="AJ98" s="5" t="s">
        <v>1</v>
      </c>
      <c r="AK98" s="5" t="s">
        <v>1</v>
      </c>
      <c r="AL98" s="5" t="s">
        <v>1</v>
      </c>
      <c r="AM98" s="5" t="s">
        <v>1</v>
      </c>
      <c r="AN98" s="5" t="s">
        <v>1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>
        <f t="shared" ref="BB98:BB121" si="20">COUNTIF($D98:$BA98,"A")</f>
        <v>1</v>
      </c>
      <c r="BC98" s="5">
        <f t="shared" ref="BC98:BC121" si="21">COUNTIF($D98:$BA98,"B")</f>
        <v>0</v>
      </c>
      <c r="BD98" s="5">
        <f t="shared" ref="BD98:BD121" si="22">COUNTIF($D98:$BA98,"C")</f>
        <v>1</v>
      </c>
      <c r="BE98" s="5">
        <f t="shared" ref="BE98:BE121" si="23">COUNTIF($D98:$BA98,"D")</f>
        <v>35</v>
      </c>
      <c r="BF98" s="5" t="str">
        <f>IF(LARGE($BB98:$BE98,2)=0,"HIGH",IF(MAX($BB98:$BE98)/LARGE($BB98:$BE98,2)&gt;=2,"HIGH",IF(MAX($BB98:BE98)/LARGE($BB98:$BE98,2)&gt;=1.5,"MODERATE","LOW")))</f>
        <v>HIGH</v>
      </c>
      <c r="BG98" s="5" t="str">
        <f t="shared" si="19"/>
        <v>D</v>
      </c>
      <c r="BH98" s="5" t="str">
        <f t="shared" si="17"/>
        <v>N/A</v>
      </c>
      <c r="BI98" s="5">
        <f t="shared" ref="BI98:BI121" si="24">IF(BG98=B98,0,1)</f>
        <v>1</v>
      </c>
    </row>
    <row r="99" spans="1:61" x14ac:dyDescent="0.25">
      <c r="A99" s="2">
        <v>98</v>
      </c>
      <c r="B99" s="1"/>
      <c r="C99" s="6"/>
      <c r="D99" s="5" t="s">
        <v>3</v>
      </c>
      <c r="E99" s="5" t="s">
        <v>3</v>
      </c>
      <c r="F99" s="5" t="s">
        <v>3</v>
      </c>
      <c r="G99" s="5" t="s">
        <v>3</v>
      </c>
      <c r="H99" s="5" t="s">
        <v>3</v>
      </c>
      <c r="I99" s="5" t="s">
        <v>0</v>
      </c>
      <c r="J99" s="5" t="s">
        <v>3</v>
      </c>
      <c r="K99" s="5" t="s">
        <v>3</v>
      </c>
      <c r="L99" s="5" t="s">
        <v>3</v>
      </c>
      <c r="M99" s="5" t="s">
        <v>3</v>
      </c>
      <c r="N99" s="5" t="s">
        <v>3</v>
      </c>
      <c r="O99" s="5" t="s">
        <v>3</v>
      </c>
      <c r="P99" s="5" t="s">
        <v>1</v>
      </c>
      <c r="Q99" s="5" t="s">
        <v>3</v>
      </c>
      <c r="R99" s="5" t="s">
        <v>3</v>
      </c>
      <c r="S99" s="5" t="s">
        <v>3</v>
      </c>
      <c r="T99" s="5" t="s">
        <v>2</v>
      </c>
      <c r="U99" s="5" t="s">
        <v>3</v>
      </c>
      <c r="V99" s="5" t="s">
        <v>0</v>
      </c>
      <c r="W99" s="5" t="s">
        <v>3</v>
      </c>
      <c r="X99" s="5" t="s">
        <v>3</v>
      </c>
      <c r="Y99" s="5" t="s">
        <v>3</v>
      </c>
      <c r="Z99" s="5" t="s">
        <v>3</v>
      </c>
      <c r="AA99" s="5" t="s">
        <v>3</v>
      </c>
      <c r="AB99" s="5" t="s">
        <v>3</v>
      </c>
      <c r="AC99" s="5" t="s">
        <v>3</v>
      </c>
      <c r="AD99" s="5" t="s">
        <v>3</v>
      </c>
      <c r="AE99" s="5" t="s">
        <v>2</v>
      </c>
      <c r="AF99" s="5" t="s">
        <v>0</v>
      </c>
      <c r="AG99" s="5" t="s">
        <v>3</v>
      </c>
      <c r="AH99" s="5" t="s">
        <v>3</v>
      </c>
      <c r="AI99" s="5" t="s">
        <v>0</v>
      </c>
      <c r="AJ99" s="5" t="s">
        <v>3</v>
      </c>
      <c r="AK99" s="5" t="s">
        <v>1</v>
      </c>
      <c r="AL99" s="5" t="s">
        <v>3</v>
      </c>
      <c r="AM99" s="5" t="s">
        <v>3</v>
      </c>
      <c r="AN99" s="5" t="s">
        <v>3</v>
      </c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>
        <f t="shared" si="20"/>
        <v>29</v>
      </c>
      <c r="BC99" s="5">
        <f t="shared" si="21"/>
        <v>4</v>
      </c>
      <c r="BD99" s="5">
        <f t="shared" si="22"/>
        <v>2</v>
      </c>
      <c r="BE99" s="5">
        <f t="shared" si="23"/>
        <v>2</v>
      </c>
      <c r="BF99" s="5" t="str">
        <f>IF(LARGE($BB99:$BE99,2)=0,"HIGH",IF(MAX($BB99:$BE99)/LARGE($BB99:$BE99,2)&gt;=2,"HIGH",IF(MAX($BB99:BE99)/LARGE($BB99:$BE99,2)&gt;=1.5,"MODERATE","LOW")))</f>
        <v>HIGH</v>
      </c>
      <c r="BG99" s="5" t="str">
        <f t="shared" si="19"/>
        <v>A</v>
      </c>
      <c r="BH99" s="5" t="str">
        <f t="shared" si="17"/>
        <v>N/A</v>
      </c>
      <c r="BI99" s="5">
        <f t="shared" si="24"/>
        <v>1</v>
      </c>
    </row>
    <row r="100" spans="1:61" x14ac:dyDescent="0.25">
      <c r="A100" s="2">
        <v>99</v>
      </c>
      <c r="B100" s="1"/>
      <c r="C100" s="6"/>
      <c r="D100" s="5" t="s">
        <v>3</v>
      </c>
      <c r="E100" s="5" t="s">
        <v>0</v>
      </c>
      <c r="F100" s="5" t="s">
        <v>0</v>
      </c>
      <c r="G100" s="5" t="s">
        <v>0</v>
      </c>
      <c r="H100" s="5" t="s">
        <v>0</v>
      </c>
      <c r="I100" s="5" t="s">
        <v>3</v>
      </c>
      <c r="J100" s="5" t="s">
        <v>0</v>
      </c>
      <c r="K100" s="5" t="s">
        <v>3</v>
      </c>
      <c r="L100" s="5" t="s">
        <v>0</v>
      </c>
      <c r="M100" s="5" t="s">
        <v>0</v>
      </c>
      <c r="N100" s="5" t="s">
        <v>0</v>
      </c>
      <c r="O100" s="5" t="s">
        <v>3</v>
      </c>
      <c r="P100" s="5" t="s">
        <v>0</v>
      </c>
      <c r="Q100" s="5" t="s">
        <v>0</v>
      </c>
      <c r="R100" s="5" t="s">
        <v>0</v>
      </c>
      <c r="S100" s="5" t="s">
        <v>0</v>
      </c>
      <c r="T100" s="5" t="s">
        <v>3</v>
      </c>
      <c r="U100" s="5" t="s">
        <v>0</v>
      </c>
      <c r="V100" s="5" t="s">
        <v>0</v>
      </c>
      <c r="W100" s="5" t="s">
        <v>0</v>
      </c>
      <c r="X100" s="5" t="s">
        <v>0</v>
      </c>
      <c r="Y100" s="5" t="s">
        <v>3</v>
      </c>
      <c r="Z100" s="5" t="s">
        <v>3</v>
      </c>
      <c r="AA100" s="5" t="s">
        <v>0</v>
      </c>
      <c r="AB100" s="5" t="s">
        <v>0</v>
      </c>
      <c r="AC100" s="5" t="s">
        <v>3</v>
      </c>
      <c r="AD100" s="5" t="s">
        <v>0</v>
      </c>
      <c r="AE100" s="5" t="s">
        <v>0</v>
      </c>
      <c r="AF100" s="5" t="s">
        <v>3</v>
      </c>
      <c r="AG100" s="5" t="s">
        <v>0</v>
      </c>
      <c r="AH100" s="5" t="s">
        <v>0</v>
      </c>
      <c r="AI100" s="5" t="s">
        <v>0</v>
      </c>
      <c r="AJ100" s="5" t="s">
        <v>3</v>
      </c>
      <c r="AK100" s="5" t="s">
        <v>0</v>
      </c>
      <c r="AL100" s="5" t="s">
        <v>0</v>
      </c>
      <c r="AM100" s="5" t="s">
        <v>0</v>
      </c>
      <c r="AN100" s="5" t="s">
        <v>0</v>
      </c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>
        <f t="shared" si="20"/>
        <v>10</v>
      </c>
      <c r="BC100" s="5">
        <f t="shared" si="21"/>
        <v>27</v>
      </c>
      <c r="BD100" s="5">
        <f t="shared" si="22"/>
        <v>0</v>
      </c>
      <c r="BE100" s="5">
        <f t="shared" si="23"/>
        <v>0</v>
      </c>
      <c r="BF100" s="5" t="str">
        <f>IF(LARGE($BB100:$BE100,2)=0,"HIGH",IF(MAX($BB100:$BE100)/LARGE($BB100:$BE100,2)&gt;=2,"HIGH",IF(MAX($BB100:BE100)/LARGE($BB100:$BE100,2)&gt;=1.5,"MODERATE","LOW")))</f>
        <v>HIGH</v>
      </c>
      <c r="BG100" s="5" t="str">
        <f t="shared" ref="BG100:BG121" si="25">INDEX($BB$1:$BE$1,1,MATCH(MAX($BB100:$BE100),$BB100:$BE100,0))</f>
        <v>B</v>
      </c>
      <c r="BH100" s="5" t="str">
        <f t="shared" si="17"/>
        <v>N/A</v>
      </c>
      <c r="BI100" s="5">
        <f t="shared" si="24"/>
        <v>1</v>
      </c>
    </row>
    <row r="101" spans="1:61" x14ac:dyDescent="0.25">
      <c r="A101" s="2">
        <v>100</v>
      </c>
      <c r="B101" s="1"/>
      <c r="C101" s="22"/>
      <c r="D101" s="5" t="s">
        <v>0</v>
      </c>
      <c r="E101" s="5" t="s">
        <v>0</v>
      </c>
      <c r="F101" s="5" t="s">
        <v>0</v>
      </c>
      <c r="G101" s="5" t="s">
        <v>2</v>
      </c>
      <c r="H101" s="5" t="s">
        <v>3</v>
      </c>
      <c r="I101" s="5" t="s">
        <v>3</v>
      </c>
      <c r="J101" s="5" t="s">
        <v>3</v>
      </c>
      <c r="K101" s="5" t="s">
        <v>3</v>
      </c>
      <c r="L101" s="5" t="s">
        <v>3</v>
      </c>
      <c r="M101" s="5" t="s">
        <v>3</v>
      </c>
      <c r="N101" s="5" t="s">
        <v>0</v>
      </c>
      <c r="O101" s="5" t="s">
        <v>0</v>
      </c>
      <c r="P101" s="5" t="s">
        <v>3</v>
      </c>
      <c r="Q101" s="5" t="s">
        <v>0</v>
      </c>
      <c r="R101" s="5" t="s">
        <v>3</v>
      </c>
      <c r="S101" s="5" t="s">
        <v>3</v>
      </c>
      <c r="T101" s="5" t="s">
        <v>0</v>
      </c>
      <c r="U101" s="5" t="s">
        <v>0</v>
      </c>
      <c r="V101" s="5" t="s">
        <v>0</v>
      </c>
      <c r="W101" s="5" t="s">
        <v>3</v>
      </c>
      <c r="X101" s="5" t="s">
        <v>0</v>
      </c>
      <c r="Y101" s="5" t="s">
        <v>0</v>
      </c>
      <c r="Z101" s="5" t="s">
        <v>2</v>
      </c>
      <c r="AA101" s="5" t="s">
        <v>0</v>
      </c>
      <c r="AB101" s="5" t="s">
        <v>3</v>
      </c>
      <c r="AC101" s="5" t="s">
        <v>0</v>
      </c>
      <c r="AD101" s="5" t="s">
        <v>3</v>
      </c>
      <c r="AE101" s="5" t="s">
        <v>3</v>
      </c>
      <c r="AF101" s="5" t="s">
        <v>3</v>
      </c>
      <c r="AG101" s="5" t="s">
        <v>3</v>
      </c>
      <c r="AH101" s="5" t="s">
        <v>3</v>
      </c>
      <c r="AI101" s="5" t="s">
        <v>2</v>
      </c>
      <c r="AJ101" s="5" t="s">
        <v>3</v>
      </c>
      <c r="AK101" s="5" t="s">
        <v>3</v>
      </c>
      <c r="AL101" s="5" t="s">
        <v>3</v>
      </c>
      <c r="AM101" s="5" t="s">
        <v>3</v>
      </c>
      <c r="AN101" s="5" t="s">
        <v>0</v>
      </c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>
        <f t="shared" si="20"/>
        <v>20</v>
      </c>
      <c r="BC101" s="5">
        <f t="shared" si="21"/>
        <v>14</v>
      </c>
      <c r="BD101" s="5">
        <f t="shared" si="22"/>
        <v>3</v>
      </c>
      <c r="BE101" s="5">
        <f t="shared" si="23"/>
        <v>0</v>
      </c>
      <c r="BF101" s="5" t="str">
        <f>IF(LARGE($BB101:$BE101,2)=0,"HIGH",IF(MAX($BB101:$BE101)/LARGE($BB101:$BE101,2)&gt;=2,"HIGH",IF(MAX($BB101:BE101)/LARGE($BB101:$BE101,2)&gt;=1.5,"MODERATE","LOW")))</f>
        <v>LOW</v>
      </c>
      <c r="BG101" s="5" t="str">
        <f t="shared" si="25"/>
        <v>A</v>
      </c>
      <c r="BH101" s="5" t="str">
        <f t="shared" si="17"/>
        <v>N/A</v>
      </c>
      <c r="BI101" s="5">
        <f t="shared" si="24"/>
        <v>1</v>
      </c>
    </row>
    <row r="102" spans="1:61" x14ac:dyDescent="0.25">
      <c r="A102" s="2">
        <v>101</v>
      </c>
      <c r="B102" s="1"/>
      <c r="C102" s="22"/>
      <c r="D102" s="5" t="s">
        <v>0</v>
      </c>
      <c r="E102" s="5" t="s">
        <v>1</v>
      </c>
      <c r="F102" s="5" t="s">
        <v>3</v>
      </c>
      <c r="G102" s="5" t="s">
        <v>1</v>
      </c>
      <c r="H102" s="5" t="s">
        <v>3</v>
      </c>
      <c r="I102" s="5" t="s">
        <v>3</v>
      </c>
      <c r="J102" s="5" t="s">
        <v>3</v>
      </c>
      <c r="K102" s="5" t="s">
        <v>3</v>
      </c>
      <c r="L102" s="5" t="s">
        <v>0</v>
      </c>
      <c r="M102" s="5" t="s">
        <v>3</v>
      </c>
      <c r="N102" s="5" t="s">
        <v>3</v>
      </c>
      <c r="O102" s="5" t="s">
        <v>0</v>
      </c>
      <c r="P102" s="5" t="s">
        <v>3</v>
      </c>
      <c r="Q102" s="5" t="s">
        <v>3</v>
      </c>
      <c r="R102" s="5" t="s">
        <v>3</v>
      </c>
      <c r="S102" s="5" t="s">
        <v>3</v>
      </c>
      <c r="T102" s="5" t="s">
        <v>0</v>
      </c>
      <c r="U102" s="5" t="s">
        <v>0</v>
      </c>
      <c r="V102" s="5" t="s">
        <v>3</v>
      </c>
      <c r="W102" s="5" t="s">
        <v>3</v>
      </c>
      <c r="X102" s="5" t="s">
        <v>3</v>
      </c>
      <c r="Y102" s="5" t="s">
        <v>3</v>
      </c>
      <c r="Z102" s="5" t="s">
        <v>3</v>
      </c>
      <c r="AA102" s="5" t="s">
        <v>3</v>
      </c>
      <c r="AB102" s="5" t="s">
        <v>3</v>
      </c>
      <c r="AC102" s="5" t="s">
        <v>3</v>
      </c>
      <c r="AD102" s="5" t="s">
        <v>3</v>
      </c>
      <c r="AE102" s="5" t="s">
        <v>1</v>
      </c>
      <c r="AF102" s="5" t="s">
        <v>3</v>
      </c>
      <c r="AG102" s="5" t="s">
        <v>0</v>
      </c>
      <c r="AH102" s="5" t="s">
        <v>3</v>
      </c>
      <c r="AI102" s="5" t="s">
        <v>3</v>
      </c>
      <c r="AJ102" s="5" t="s">
        <v>3</v>
      </c>
      <c r="AK102" s="5" t="s">
        <v>3</v>
      </c>
      <c r="AL102" s="5" t="s">
        <v>3</v>
      </c>
      <c r="AM102" s="5" t="s">
        <v>3</v>
      </c>
      <c r="AN102" s="5" t="s">
        <v>3</v>
      </c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>
        <f t="shared" si="20"/>
        <v>28</v>
      </c>
      <c r="BC102" s="5">
        <f t="shared" si="21"/>
        <v>6</v>
      </c>
      <c r="BD102" s="5">
        <f t="shared" si="22"/>
        <v>0</v>
      </c>
      <c r="BE102" s="5">
        <f t="shared" si="23"/>
        <v>3</v>
      </c>
      <c r="BF102" s="5" t="str">
        <f>IF(LARGE($BB102:$BE102,2)=0,"HIGH",IF(MAX($BB102:$BE102)/LARGE($BB102:$BE102,2)&gt;=2,"HIGH",IF(MAX($BB102:BE102)/LARGE($BB102:$BE102,2)&gt;=1.5,"MODERATE","LOW")))</f>
        <v>HIGH</v>
      </c>
      <c r="BG102" s="5" t="str">
        <f t="shared" si="25"/>
        <v>A</v>
      </c>
      <c r="BH102" s="5" t="str">
        <f t="shared" ref="BH102:BH109" si="26">IF(BF102="HIGH","N/A",IF(BF102="MODERATE","N/A",IF(LARGE($BB102:$BE102,2)&gt;MAX($BB102:$BE102)-3,INDEX($BB$1:$BE$1,1,MATCH(LARGE($BB102:$BE102,2),$BB102:$BE102,0)),"N/A")))</f>
        <v>N/A</v>
      </c>
      <c r="BI102" s="5">
        <f t="shared" si="24"/>
        <v>1</v>
      </c>
    </row>
    <row r="103" spans="1:61" x14ac:dyDescent="0.25">
      <c r="A103" s="2">
        <v>102</v>
      </c>
      <c r="B103" s="1"/>
      <c r="C103" s="22"/>
      <c r="D103" s="5" t="s">
        <v>3</v>
      </c>
      <c r="E103" s="5" t="s">
        <v>3</v>
      </c>
      <c r="F103" s="5" t="s">
        <v>3</v>
      </c>
      <c r="G103" s="5" t="s">
        <v>3</v>
      </c>
      <c r="H103" s="5" t="s">
        <v>3</v>
      </c>
      <c r="I103" s="5" t="s">
        <v>3</v>
      </c>
      <c r="J103" s="5" t="s">
        <v>3</v>
      </c>
      <c r="K103" s="5" t="s">
        <v>3</v>
      </c>
      <c r="L103" s="5" t="s">
        <v>3</v>
      </c>
      <c r="M103" s="5" t="s">
        <v>3</v>
      </c>
      <c r="N103" s="5" t="s">
        <v>3</v>
      </c>
      <c r="O103" s="5" t="s">
        <v>3</v>
      </c>
      <c r="P103" s="5" t="s">
        <v>3</v>
      </c>
      <c r="Q103" s="5" t="s">
        <v>3</v>
      </c>
      <c r="R103" s="5" t="s">
        <v>3</v>
      </c>
      <c r="S103" s="5" t="s">
        <v>3</v>
      </c>
      <c r="T103" s="5" t="s">
        <v>3</v>
      </c>
      <c r="U103" s="5" t="s">
        <v>3</v>
      </c>
      <c r="V103" s="5" t="s">
        <v>3</v>
      </c>
      <c r="W103" s="5" t="s">
        <v>3</v>
      </c>
      <c r="X103" s="5" t="s">
        <v>3</v>
      </c>
      <c r="Y103" s="5" t="s">
        <v>3</v>
      </c>
      <c r="Z103" s="5" t="s">
        <v>3</v>
      </c>
      <c r="AA103" s="5" t="s">
        <v>3</v>
      </c>
      <c r="AB103" s="5" t="s">
        <v>3</v>
      </c>
      <c r="AC103" s="5" t="s">
        <v>3</v>
      </c>
      <c r="AD103" s="5" t="s">
        <v>3</v>
      </c>
      <c r="AE103" s="5" t="s">
        <v>3</v>
      </c>
      <c r="AF103" s="5" t="s">
        <v>3</v>
      </c>
      <c r="AG103" s="5" t="s">
        <v>3</v>
      </c>
      <c r="AH103" s="5" t="s">
        <v>3</v>
      </c>
      <c r="AI103" s="5" t="s">
        <v>3</v>
      </c>
      <c r="AJ103" s="5" t="s">
        <v>3</v>
      </c>
      <c r="AK103" s="5" t="s">
        <v>3</v>
      </c>
      <c r="AL103" s="5" t="s">
        <v>3</v>
      </c>
      <c r="AM103" s="5" t="s">
        <v>0</v>
      </c>
      <c r="AN103" s="5" t="s">
        <v>3</v>
      </c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>
        <f t="shared" si="20"/>
        <v>36</v>
      </c>
      <c r="BC103" s="5">
        <f t="shared" si="21"/>
        <v>1</v>
      </c>
      <c r="BD103" s="5">
        <f t="shared" si="22"/>
        <v>0</v>
      </c>
      <c r="BE103" s="5">
        <f t="shared" si="23"/>
        <v>0</v>
      </c>
      <c r="BF103" s="5" t="str">
        <f>IF(LARGE($BB103:$BE103,2)=0,"HIGH",IF(MAX($BB103:$BE103)/LARGE($BB103:$BE103,2)&gt;=2,"HIGH",IF(MAX($BB103:BE103)/LARGE($BB103:$BE103,2)&gt;=1.5,"MODERATE","LOW")))</f>
        <v>HIGH</v>
      </c>
      <c r="BG103" s="5" t="str">
        <f t="shared" si="25"/>
        <v>A</v>
      </c>
      <c r="BH103" s="5" t="str">
        <f t="shared" si="26"/>
        <v>N/A</v>
      </c>
      <c r="BI103" s="5">
        <f t="shared" si="24"/>
        <v>1</v>
      </c>
    </row>
    <row r="104" spans="1:61" x14ac:dyDescent="0.25">
      <c r="A104" s="2">
        <v>103</v>
      </c>
      <c r="B104" s="1"/>
      <c r="C104" s="22"/>
      <c r="D104" s="5" t="s">
        <v>3</v>
      </c>
      <c r="E104" s="5" t="s">
        <v>3</v>
      </c>
      <c r="F104" s="5" t="s">
        <v>3</v>
      </c>
      <c r="G104" s="5" t="s">
        <v>3</v>
      </c>
      <c r="H104" s="5" t="s">
        <v>3</v>
      </c>
      <c r="I104" s="5" t="s">
        <v>3</v>
      </c>
      <c r="J104" s="5" t="s">
        <v>3</v>
      </c>
      <c r="K104" s="5" t="s">
        <v>3</v>
      </c>
      <c r="L104" s="5" t="s">
        <v>0</v>
      </c>
      <c r="M104" s="5" t="s">
        <v>3</v>
      </c>
      <c r="N104" s="5" t="s">
        <v>3</v>
      </c>
      <c r="O104" s="5" t="s">
        <v>0</v>
      </c>
      <c r="P104" s="5" t="s">
        <v>3</v>
      </c>
      <c r="Q104" s="5" t="s">
        <v>3</v>
      </c>
      <c r="R104" s="5" t="s">
        <v>3</v>
      </c>
      <c r="S104" s="5" t="s">
        <v>3</v>
      </c>
      <c r="T104" s="5" t="s">
        <v>3</v>
      </c>
      <c r="U104" s="5" t="s">
        <v>2</v>
      </c>
      <c r="V104" s="5" t="s">
        <v>3</v>
      </c>
      <c r="W104" s="5" t="s">
        <v>3</v>
      </c>
      <c r="X104" s="5" t="s">
        <v>3</v>
      </c>
      <c r="Y104" s="5" t="s">
        <v>3</v>
      </c>
      <c r="Z104" s="5" t="s">
        <v>0</v>
      </c>
      <c r="AA104" s="5" t="s">
        <v>3</v>
      </c>
      <c r="AB104" s="5" t="s">
        <v>3</v>
      </c>
      <c r="AC104" s="5" t="s">
        <v>1</v>
      </c>
      <c r="AD104" s="5" t="s">
        <v>0</v>
      </c>
      <c r="AE104" s="5" t="s">
        <v>3</v>
      </c>
      <c r="AF104" s="5" t="s">
        <v>3</v>
      </c>
      <c r="AG104" s="5" t="s">
        <v>3</v>
      </c>
      <c r="AH104" s="5" t="s">
        <v>3</v>
      </c>
      <c r="AI104" s="5" t="s">
        <v>3</v>
      </c>
      <c r="AJ104" s="5" t="s">
        <v>3</v>
      </c>
      <c r="AK104" s="5" t="s">
        <v>2</v>
      </c>
      <c r="AL104" s="5" t="s">
        <v>3</v>
      </c>
      <c r="AM104" s="5" t="s">
        <v>3</v>
      </c>
      <c r="AN104" s="5" t="s">
        <v>3</v>
      </c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>
        <f t="shared" si="20"/>
        <v>30</v>
      </c>
      <c r="BC104" s="5">
        <f t="shared" si="21"/>
        <v>4</v>
      </c>
      <c r="BD104" s="5">
        <f t="shared" si="22"/>
        <v>2</v>
      </c>
      <c r="BE104" s="5">
        <f t="shared" si="23"/>
        <v>1</v>
      </c>
      <c r="BF104" s="5" t="str">
        <f>IF(LARGE($BB104:$BE104,2)=0,"HIGH",IF(MAX($BB104:$BE104)/LARGE($BB104:$BE104,2)&gt;=2,"HIGH",IF(MAX($BB104:BE104)/LARGE($BB104:$BE104,2)&gt;=1.5,"MODERATE","LOW")))</f>
        <v>HIGH</v>
      </c>
      <c r="BG104" s="5" t="str">
        <f t="shared" si="25"/>
        <v>A</v>
      </c>
      <c r="BH104" s="5" t="str">
        <f t="shared" si="26"/>
        <v>N/A</v>
      </c>
      <c r="BI104" s="5">
        <f t="shared" si="24"/>
        <v>1</v>
      </c>
    </row>
    <row r="105" spans="1:61" x14ac:dyDescent="0.25">
      <c r="A105" s="2">
        <v>104</v>
      </c>
      <c r="B105" s="1"/>
      <c r="C105" s="22"/>
      <c r="D105" s="5" t="s">
        <v>1</v>
      </c>
      <c r="E105" s="5" t="s">
        <v>2</v>
      </c>
      <c r="F105" s="5" t="s">
        <v>1</v>
      </c>
      <c r="G105" s="5" t="s">
        <v>1</v>
      </c>
      <c r="H105" s="5" t="s">
        <v>1</v>
      </c>
      <c r="I105" s="5" t="s">
        <v>1</v>
      </c>
      <c r="J105" s="5" t="s">
        <v>1</v>
      </c>
      <c r="K105" s="5" t="s">
        <v>2</v>
      </c>
      <c r="L105" s="5" t="s">
        <v>1</v>
      </c>
      <c r="M105" s="5" t="s">
        <v>1</v>
      </c>
      <c r="N105" s="5" t="s">
        <v>1</v>
      </c>
      <c r="O105" s="5" t="s">
        <v>1</v>
      </c>
      <c r="P105" s="5" t="s">
        <v>3</v>
      </c>
      <c r="Q105" s="5" t="s">
        <v>1</v>
      </c>
      <c r="R105" s="5" t="s">
        <v>1</v>
      </c>
      <c r="S105" s="5" t="s">
        <v>2</v>
      </c>
      <c r="T105" s="5" t="s">
        <v>1</v>
      </c>
      <c r="U105" s="5" t="s">
        <v>2</v>
      </c>
      <c r="V105" s="5" t="s">
        <v>1</v>
      </c>
      <c r="W105" s="5" t="s">
        <v>3</v>
      </c>
      <c r="X105" s="5" t="s">
        <v>1</v>
      </c>
      <c r="Y105" s="5" t="s">
        <v>2</v>
      </c>
      <c r="Z105" s="5" t="s">
        <v>0</v>
      </c>
      <c r="AA105" s="5" t="s">
        <v>1</v>
      </c>
      <c r="AB105" s="5" t="s">
        <v>1</v>
      </c>
      <c r="AC105" s="5" t="s">
        <v>1</v>
      </c>
      <c r="AD105" s="5" t="s">
        <v>1</v>
      </c>
      <c r="AE105" s="5" t="s">
        <v>1</v>
      </c>
      <c r="AF105" s="5" t="s">
        <v>1</v>
      </c>
      <c r="AG105" s="5" t="s">
        <v>1</v>
      </c>
      <c r="AH105" s="5" t="s">
        <v>1</v>
      </c>
      <c r="AI105" s="5" t="s">
        <v>1</v>
      </c>
      <c r="AJ105" s="5" t="s">
        <v>1</v>
      </c>
      <c r="AK105" s="5" t="s">
        <v>1</v>
      </c>
      <c r="AL105" s="5" t="s">
        <v>1</v>
      </c>
      <c r="AM105" s="5" t="s">
        <v>1</v>
      </c>
      <c r="AN105" s="5" t="s">
        <v>1</v>
      </c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>
        <f t="shared" si="20"/>
        <v>2</v>
      </c>
      <c r="BC105" s="5">
        <f t="shared" si="21"/>
        <v>1</v>
      </c>
      <c r="BD105" s="5">
        <f t="shared" si="22"/>
        <v>5</v>
      </c>
      <c r="BE105" s="5">
        <f t="shared" si="23"/>
        <v>29</v>
      </c>
      <c r="BF105" s="5" t="str">
        <f>IF(LARGE($BB105:$BE105,2)=0,"HIGH",IF(MAX($BB105:$BE105)/LARGE($BB105:$BE105,2)&gt;=2,"HIGH",IF(MAX($BB105:BE105)/LARGE($BB105:$BE105,2)&gt;=1.5,"MODERATE","LOW")))</f>
        <v>HIGH</v>
      </c>
      <c r="BG105" s="5" t="str">
        <f t="shared" si="25"/>
        <v>D</v>
      </c>
      <c r="BH105" s="5" t="str">
        <f t="shared" si="26"/>
        <v>N/A</v>
      </c>
      <c r="BI105" s="5">
        <f t="shared" si="24"/>
        <v>1</v>
      </c>
    </row>
    <row r="106" spans="1:61" x14ac:dyDescent="0.25">
      <c r="A106" s="2">
        <v>105</v>
      </c>
      <c r="B106" s="1"/>
      <c r="C106" s="22"/>
      <c r="D106" s="5" t="s">
        <v>0</v>
      </c>
      <c r="E106" s="5" t="s">
        <v>0</v>
      </c>
      <c r="F106" s="5" t="s">
        <v>0</v>
      </c>
      <c r="G106" s="5" t="s">
        <v>0</v>
      </c>
      <c r="H106" s="5" t="s">
        <v>0</v>
      </c>
      <c r="I106" s="5" t="s">
        <v>3</v>
      </c>
      <c r="J106" s="5" t="s">
        <v>0</v>
      </c>
      <c r="K106" s="5" t="s">
        <v>0</v>
      </c>
      <c r="L106" s="5" t="s">
        <v>0</v>
      </c>
      <c r="M106" s="5" t="s">
        <v>0</v>
      </c>
      <c r="N106" s="5" t="s">
        <v>0</v>
      </c>
      <c r="O106" s="5" t="s">
        <v>0</v>
      </c>
      <c r="P106" s="5" t="s">
        <v>1</v>
      </c>
      <c r="Q106" s="5" t="s">
        <v>0</v>
      </c>
      <c r="R106" s="5" t="s">
        <v>0</v>
      </c>
      <c r="S106" s="5" t="s">
        <v>0</v>
      </c>
      <c r="T106" s="5" t="s">
        <v>0</v>
      </c>
      <c r="U106" s="5" t="s">
        <v>0</v>
      </c>
      <c r="V106" s="5" t="s">
        <v>0</v>
      </c>
      <c r="W106" s="5" t="s">
        <v>3</v>
      </c>
      <c r="X106" s="5" t="s">
        <v>0</v>
      </c>
      <c r="Y106" s="5" t="s">
        <v>0</v>
      </c>
      <c r="Z106" s="5" t="s">
        <v>0</v>
      </c>
      <c r="AA106" s="5" t="s">
        <v>0</v>
      </c>
      <c r="AB106" s="5" t="s">
        <v>0</v>
      </c>
      <c r="AC106" s="5" t="s">
        <v>0</v>
      </c>
      <c r="AD106" s="5" t="s">
        <v>0</v>
      </c>
      <c r="AE106" s="5" t="s">
        <v>0</v>
      </c>
      <c r="AF106" s="5" t="s">
        <v>0</v>
      </c>
      <c r="AG106" s="5" t="s">
        <v>0</v>
      </c>
      <c r="AH106" s="5" t="s">
        <v>0</v>
      </c>
      <c r="AI106" s="5" t="s">
        <v>0</v>
      </c>
      <c r="AJ106" s="5" t="s">
        <v>0</v>
      </c>
      <c r="AK106" s="5" t="s">
        <v>0</v>
      </c>
      <c r="AL106" s="5" t="s">
        <v>0</v>
      </c>
      <c r="AM106" s="5" t="s">
        <v>0</v>
      </c>
      <c r="AN106" s="5" t="s">
        <v>3</v>
      </c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>
        <f t="shared" si="20"/>
        <v>3</v>
      </c>
      <c r="BC106" s="5">
        <f t="shared" si="21"/>
        <v>33</v>
      </c>
      <c r="BD106" s="5">
        <f t="shared" si="22"/>
        <v>0</v>
      </c>
      <c r="BE106" s="5">
        <f t="shared" si="23"/>
        <v>1</v>
      </c>
      <c r="BF106" s="5" t="str">
        <f>IF(LARGE($BB106:$BE106,2)=0,"HIGH",IF(MAX($BB106:$BE106)/LARGE($BB106:$BE106,2)&gt;=2,"HIGH",IF(MAX($BB106:BE106)/LARGE($BB106:$BE106,2)&gt;=1.5,"MODERATE","LOW")))</f>
        <v>HIGH</v>
      </c>
      <c r="BG106" s="5" t="str">
        <f t="shared" si="25"/>
        <v>B</v>
      </c>
      <c r="BH106" s="5" t="str">
        <f t="shared" si="26"/>
        <v>N/A</v>
      </c>
      <c r="BI106" s="5">
        <f t="shared" si="24"/>
        <v>1</v>
      </c>
    </row>
    <row r="107" spans="1:61" x14ac:dyDescent="0.25">
      <c r="A107" s="2">
        <v>106</v>
      </c>
      <c r="B107" s="1"/>
      <c r="C107" s="22"/>
      <c r="D107" s="5" t="s">
        <v>2</v>
      </c>
      <c r="E107" s="5" t="s">
        <v>2</v>
      </c>
      <c r="F107" s="5" t="s">
        <v>2</v>
      </c>
      <c r="G107" s="5" t="s">
        <v>2</v>
      </c>
      <c r="H107" s="5" t="s">
        <v>2</v>
      </c>
      <c r="I107" s="5" t="s">
        <v>2</v>
      </c>
      <c r="J107" s="5" t="s">
        <v>2</v>
      </c>
      <c r="K107" s="5" t="s">
        <v>2</v>
      </c>
      <c r="L107" s="5" t="s">
        <v>0</v>
      </c>
      <c r="M107" s="5" t="s">
        <v>2</v>
      </c>
      <c r="N107" s="5" t="s">
        <v>2</v>
      </c>
      <c r="O107" s="5" t="s">
        <v>2</v>
      </c>
      <c r="P107" s="5" t="s">
        <v>2</v>
      </c>
      <c r="Q107" s="5" t="s">
        <v>2</v>
      </c>
      <c r="R107" s="5" t="s">
        <v>2</v>
      </c>
      <c r="S107" s="5" t="s">
        <v>2</v>
      </c>
      <c r="T107" s="5" t="s">
        <v>2</v>
      </c>
      <c r="U107" s="5" t="s">
        <v>1</v>
      </c>
      <c r="V107" s="5" t="s">
        <v>2</v>
      </c>
      <c r="W107" s="5" t="s">
        <v>2</v>
      </c>
      <c r="X107" s="5" t="s">
        <v>2</v>
      </c>
      <c r="Y107" s="5" t="s">
        <v>0</v>
      </c>
      <c r="Z107" s="5" t="s">
        <v>0</v>
      </c>
      <c r="AA107" s="5" t="s">
        <v>2</v>
      </c>
      <c r="AB107" s="5" t="s">
        <v>2</v>
      </c>
      <c r="AC107" s="5" t="s">
        <v>2</v>
      </c>
      <c r="AD107" s="5" t="s">
        <v>2</v>
      </c>
      <c r="AE107" s="5" t="s">
        <v>2</v>
      </c>
      <c r="AF107" s="5" t="s">
        <v>2</v>
      </c>
      <c r="AG107" s="5" t="s">
        <v>2</v>
      </c>
      <c r="AH107" s="5" t="s">
        <v>2</v>
      </c>
      <c r="AI107" s="5" t="s">
        <v>2</v>
      </c>
      <c r="AJ107" s="5" t="s">
        <v>2</v>
      </c>
      <c r="AK107" s="5" t="s">
        <v>2</v>
      </c>
      <c r="AL107" s="5" t="s">
        <v>2</v>
      </c>
      <c r="AM107" s="5" t="s">
        <v>2</v>
      </c>
      <c r="AN107" s="5" t="s">
        <v>3</v>
      </c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>
        <f t="shared" si="20"/>
        <v>1</v>
      </c>
      <c r="BC107" s="5">
        <f t="shared" si="21"/>
        <v>3</v>
      </c>
      <c r="BD107" s="5">
        <f t="shared" si="22"/>
        <v>32</v>
      </c>
      <c r="BE107" s="5">
        <f t="shared" si="23"/>
        <v>1</v>
      </c>
      <c r="BF107" s="5" t="str">
        <f>IF(LARGE($BB107:$BE107,2)=0,"HIGH",IF(MAX($BB107:$BE107)/LARGE($BB107:$BE107,2)&gt;=2,"HIGH",IF(MAX($BB107:BE107)/LARGE($BB107:$BE107,2)&gt;=1.5,"MODERATE","LOW")))</f>
        <v>HIGH</v>
      </c>
      <c r="BG107" s="5" t="str">
        <f t="shared" si="25"/>
        <v>C</v>
      </c>
      <c r="BH107" s="5" t="str">
        <f t="shared" si="26"/>
        <v>N/A</v>
      </c>
      <c r="BI107" s="5">
        <f t="shared" si="24"/>
        <v>1</v>
      </c>
    </row>
    <row r="108" spans="1:61" x14ac:dyDescent="0.25">
      <c r="A108" s="2">
        <v>107</v>
      </c>
      <c r="B108" s="1"/>
      <c r="C108" s="22"/>
      <c r="D108" s="5" t="s">
        <v>1</v>
      </c>
      <c r="E108" s="5" t="s">
        <v>2</v>
      </c>
      <c r="F108" s="5" t="s">
        <v>2</v>
      </c>
      <c r="G108" s="5" t="s">
        <v>1</v>
      </c>
      <c r="H108" s="5" t="s">
        <v>3</v>
      </c>
      <c r="I108" s="5" t="s">
        <v>1</v>
      </c>
      <c r="J108" s="5" t="s">
        <v>1</v>
      </c>
      <c r="K108" s="5" t="s">
        <v>2</v>
      </c>
      <c r="L108" s="5" t="s">
        <v>1</v>
      </c>
      <c r="M108" s="5" t="s">
        <v>0</v>
      </c>
      <c r="N108" s="5" t="s">
        <v>2</v>
      </c>
      <c r="O108" s="5" t="s">
        <v>3</v>
      </c>
      <c r="P108" s="5" t="s">
        <v>2</v>
      </c>
      <c r="Q108" s="5" t="s">
        <v>2</v>
      </c>
      <c r="R108" s="5" t="s">
        <v>1</v>
      </c>
      <c r="S108" s="5" t="s">
        <v>1</v>
      </c>
      <c r="T108" s="5" t="s">
        <v>2</v>
      </c>
      <c r="U108" s="5" t="s">
        <v>3</v>
      </c>
      <c r="V108" s="5" t="s">
        <v>2</v>
      </c>
      <c r="W108" s="5" t="s">
        <v>1</v>
      </c>
      <c r="X108" s="5" t="s">
        <v>1</v>
      </c>
      <c r="Y108" s="5" t="s">
        <v>0</v>
      </c>
      <c r="Z108" s="5" t="s">
        <v>1</v>
      </c>
      <c r="AA108" s="5" t="s">
        <v>1</v>
      </c>
      <c r="AB108" s="5" t="s">
        <v>2</v>
      </c>
      <c r="AC108" s="5" t="s">
        <v>1</v>
      </c>
      <c r="AD108" s="5" t="s">
        <v>1</v>
      </c>
      <c r="AE108" s="5" t="s">
        <v>1</v>
      </c>
      <c r="AF108" s="5" t="s">
        <v>1</v>
      </c>
      <c r="AG108" s="5" t="s">
        <v>0</v>
      </c>
      <c r="AH108" s="5" t="s">
        <v>2</v>
      </c>
      <c r="AI108" s="5" t="s">
        <v>2</v>
      </c>
      <c r="AJ108" s="5" t="s">
        <v>1</v>
      </c>
      <c r="AK108" s="5" t="s">
        <v>2</v>
      </c>
      <c r="AL108" s="5" t="s">
        <v>1</v>
      </c>
      <c r="AM108" s="5" t="s">
        <v>0</v>
      </c>
      <c r="AN108" s="5" t="s">
        <v>1</v>
      </c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>
        <f t="shared" si="20"/>
        <v>3</v>
      </c>
      <c r="BC108" s="5">
        <f t="shared" si="21"/>
        <v>4</v>
      </c>
      <c r="BD108" s="5">
        <f t="shared" si="22"/>
        <v>12</v>
      </c>
      <c r="BE108" s="5">
        <f t="shared" si="23"/>
        <v>18</v>
      </c>
      <c r="BF108" s="5" t="str">
        <f>IF(LARGE($BB108:$BE108,2)=0,"HIGH",IF(MAX($BB108:$BE108)/LARGE($BB108:$BE108,2)&gt;=2,"HIGH",IF(MAX($BB108:BE108)/LARGE($BB108:$BE108,2)&gt;=1.5,"MODERATE","LOW")))</f>
        <v>MODERATE</v>
      </c>
      <c r="BG108" s="5" t="str">
        <f t="shared" si="25"/>
        <v>D</v>
      </c>
      <c r="BH108" s="5" t="str">
        <f t="shared" si="26"/>
        <v>N/A</v>
      </c>
      <c r="BI108" s="5">
        <f t="shared" si="24"/>
        <v>1</v>
      </c>
    </row>
    <row r="109" spans="1:61" x14ac:dyDescent="0.25">
      <c r="A109" s="2">
        <v>108</v>
      </c>
      <c r="B109" s="1"/>
      <c r="C109" s="22"/>
      <c r="D109" s="5" t="s">
        <v>0</v>
      </c>
      <c r="E109" s="5" t="s">
        <v>3</v>
      </c>
      <c r="F109" s="5" t="s">
        <v>0</v>
      </c>
      <c r="G109" s="5" t="s">
        <v>0</v>
      </c>
      <c r="H109" s="5" t="s">
        <v>3</v>
      </c>
      <c r="I109" s="5" t="s">
        <v>1</v>
      </c>
      <c r="J109" s="5" t="s">
        <v>3</v>
      </c>
      <c r="K109" s="5" t="s">
        <v>0</v>
      </c>
      <c r="L109" s="5" t="s">
        <v>1</v>
      </c>
      <c r="M109" s="5" t="s">
        <v>1</v>
      </c>
      <c r="N109" s="5" t="s">
        <v>0</v>
      </c>
      <c r="O109" s="5" t="s">
        <v>0</v>
      </c>
      <c r="P109" s="5" t="s">
        <v>3</v>
      </c>
      <c r="Q109" s="5" t="s">
        <v>3</v>
      </c>
      <c r="R109" s="5" t="s">
        <v>3</v>
      </c>
      <c r="S109" s="5" t="s">
        <v>3</v>
      </c>
      <c r="T109" s="5" t="s">
        <v>0</v>
      </c>
      <c r="U109" s="5" t="s">
        <v>0</v>
      </c>
      <c r="V109" s="5" t="s">
        <v>0</v>
      </c>
      <c r="W109" s="5" t="s">
        <v>0</v>
      </c>
      <c r="X109" s="5" t="s">
        <v>3</v>
      </c>
      <c r="Y109" s="5" t="s">
        <v>0</v>
      </c>
      <c r="Z109" s="5" t="s">
        <v>0</v>
      </c>
      <c r="AA109" s="5" t="s">
        <v>3</v>
      </c>
      <c r="AB109" s="5" t="s">
        <v>3</v>
      </c>
      <c r="AC109" s="5" t="s">
        <v>3</v>
      </c>
      <c r="AD109" s="5" t="s">
        <v>0</v>
      </c>
      <c r="AE109" s="5" t="s">
        <v>3</v>
      </c>
      <c r="AF109" s="5" t="s">
        <v>0</v>
      </c>
      <c r="AG109" s="5" t="s">
        <v>0</v>
      </c>
      <c r="AH109" s="5" t="s">
        <v>3</v>
      </c>
      <c r="AI109" s="5" t="s">
        <v>0</v>
      </c>
      <c r="AJ109" s="5" t="s">
        <v>3</v>
      </c>
      <c r="AK109" s="5" t="s">
        <v>3</v>
      </c>
      <c r="AL109" s="5" t="s">
        <v>3</v>
      </c>
      <c r="AM109" s="5" t="s">
        <v>3</v>
      </c>
      <c r="AN109" s="5" t="s">
        <v>0</v>
      </c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>
        <f t="shared" si="20"/>
        <v>17</v>
      </c>
      <c r="BC109" s="5">
        <f t="shared" si="21"/>
        <v>17</v>
      </c>
      <c r="BD109" s="5">
        <f t="shared" si="22"/>
        <v>0</v>
      </c>
      <c r="BE109" s="5">
        <f t="shared" si="23"/>
        <v>3</v>
      </c>
      <c r="BF109" s="5" t="str">
        <f>IF(LARGE($BB109:$BE109,2)=0,"HIGH",IF(MAX($BB109:$BE109)/LARGE($BB109:$BE109,2)&gt;=2,"HIGH",IF(MAX($BB109:BE109)/LARGE($BB109:$BE109,2)&gt;=1.5,"MODERATE","LOW")))</f>
        <v>LOW</v>
      </c>
      <c r="BG109" s="5" t="str">
        <f t="shared" si="25"/>
        <v>A</v>
      </c>
      <c r="BH109" s="5" t="s">
        <v>0</v>
      </c>
      <c r="BI109" s="5">
        <f t="shared" si="24"/>
        <v>1</v>
      </c>
    </row>
    <row r="110" spans="1:61" x14ac:dyDescent="0.25">
      <c r="A110" s="2">
        <v>109</v>
      </c>
      <c r="B110" s="1"/>
      <c r="C110" s="22"/>
      <c r="D110" s="5" t="s">
        <v>1</v>
      </c>
      <c r="E110" s="5" t="s">
        <v>3</v>
      </c>
      <c r="F110" s="5" t="s">
        <v>1</v>
      </c>
      <c r="G110" s="5" t="s">
        <v>1</v>
      </c>
      <c r="H110" s="5" t="s">
        <v>1</v>
      </c>
      <c r="I110" s="5" t="s">
        <v>1</v>
      </c>
      <c r="J110" s="5" t="s">
        <v>1</v>
      </c>
      <c r="K110" s="5" t="s">
        <v>1</v>
      </c>
      <c r="L110" s="5" t="s">
        <v>1</v>
      </c>
      <c r="M110" s="5" t="s">
        <v>1</v>
      </c>
      <c r="N110" s="5" t="s">
        <v>1</v>
      </c>
      <c r="O110" s="5" t="s">
        <v>1</v>
      </c>
      <c r="P110" s="5" t="s">
        <v>1</v>
      </c>
      <c r="Q110" s="5" t="s">
        <v>1</v>
      </c>
      <c r="R110" s="5" t="s">
        <v>2</v>
      </c>
      <c r="S110" s="5" t="s">
        <v>1</v>
      </c>
      <c r="T110" s="5" t="s">
        <v>1</v>
      </c>
      <c r="U110" s="5" t="s">
        <v>1</v>
      </c>
      <c r="V110" s="5" t="s">
        <v>1</v>
      </c>
      <c r="W110" s="5" t="s">
        <v>1</v>
      </c>
      <c r="X110" s="5" t="s">
        <v>1</v>
      </c>
      <c r="Y110" s="5" t="s">
        <v>1</v>
      </c>
      <c r="Z110" s="5" t="s">
        <v>1</v>
      </c>
      <c r="AA110" s="5" t="s">
        <v>1</v>
      </c>
      <c r="AB110" s="5" t="s">
        <v>1</v>
      </c>
      <c r="AC110" s="5" t="s">
        <v>1</v>
      </c>
      <c r="AD110" s="5" t="s">
        <v>1</v>
      </c>
      <c r="AE110" s="5" t="s">
        <v>1</v>
      </c>
      <c r="AF110" s="5" t="s">
        <v>1</v>
      </c>
      <c r="AG110" s="5" t="s">
        <v>1</v>
      </c>
      <c r="AH110" s="5" t="s">
        <v>1</v>
      </c>
      <c r="AI110" s="5" t="s">
        <v>1</v>
      </c>
      <c r="AJ110" s="5" t="s">
        <v>1</v>
      </c>
      <c r="AK110" s="5" t="s">
        <v>1</v>
      </c>
      <c r="AL110" s="5" t="s">
        <v>1</v>
      </c>
      <c r="AM110" s="5" t="s">
        <v>1</v>
      </c>
      <c r="AN110" s="5" t="s">
        <v>1</v>
      </c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>
        <f t="shared" si="20"/>
        <v>1</v>
      </c>
      <c r="BC110" s="5">
        <f t="shared" si="21"/>
        <v>0</v>
      </c>
      <c r="BD110" s="5">
        <f t="shared" si="22"/>
        <v>1</v>
      </c>
      <c r="BE110" s="5">
        <f t="shared" si="23"/>
        <v>35</v>
      </c>
      <c r="BF110" s="5" t="str">
        <f>IF(LARGE($BB110:$BE110,2)=0,"HIGH",IF(MAX($BB110:$BE110)/LARGE($BB110:$BE110,2)&gt;=2,"HIGH",IF(MAX($BB110:BE110)/LARGE($BB110:$BE110,2)&gt;=1.5,"MODERATE","LOW")))</f>
        <v>HIGH</v>
      </c>
      <c r="BG110" s="5" t="str">
        <f t="shared" si="25"/>
        <v>D</v>
      </c>
      <c r="BH110" s="5" t="str">
        <f t="shared" ref="BH110:BH121" si="27">IF(BF110="HIGH","N/A",IF(BF110="MODERATE","N/A",IF(LARGE($BB110:$BE110,2)&gt;MAX($BB110:$BE110)-3,INDEX($BB$1:$BE$1,1,MATCH(LARGE($BB110:$BE110,2),$BB110:$BE110,0)),"N/A")))</f>
        <v>N/A</v>
      </c>
      <c r="BI110" s="5">
        <f t="shared" si="24"/>
        <v>1</v>
      </c>
    </row>
    <row r="111" spans="1:61" x14ac:dyDescent="0.25">
      <c r="A111" s="2">
        <v>110</v>
      </c>
      <c r="B111" s="1"/>
      <c r="C111" s="22"/>
      <c r="D111" s="5" t="s">
        <v>2</v>
      </c>
      <c r="E111" s="5" t="s">
        <v>2</v>
      </c>
      <c r="F111" s="5" t="s">
        <v>1</v>
      </c>
      <c r="G111" s="5" t="s">
        <v>1</v>
      </c>
      <c r="H111" s="5" t="s">
        <v>1</v>
      </c>
      <c r="I111" s="5" t="s">
        <v>1</v>
      </c>
      <c r="J111" s="5" t="s">
        <v>1</v>
      </c>
      <c r="K111" s="5" t="s">
        <v>1</v>
      </c>
      <c r="L111" s="5" t="s">
        <v>2</v>
      </c>
      <c r="M111" s="5" t="s">
        <v>1</v>
      </c>
      <c r="N111" s="5" t="s">
        <v>1</v>
      </c>
      <c r="O111" s="5" t="s">
        <v>1</v>
      </c>
      <c r="P111" s="5" t="s">
        <v>1</v>
      </c>
      <c r="Q111" s="5" t="s">
        <v>2</v>
      </c>
      <c r="R111" s="5" t="s">
        <v>2</v>
      </c>
      <c r="S111" s="5" t="s">
        <v>1</v>
      </c>
      <c r="T111" s="5" t="s">
        <v>1</v>
      </c>
      <c r="U111" s="5" t="s">
        <v>1</v>
      </c>
      <c r="V111" s="5" t="s">
        <v>1</v>
      </c>
      <c r="W111" s="5" t="s">
        <v>1</v>
      </c>
      <c r="X111" s="5" t="s">
        <v>2</v>
      </c>
      <c r="Y111" s="5" t="s">
        <v>2</v>
      </c>
      <c r="Z111" s="5" t="s">
        <v>2</v>
      </c>
      <c r="AA111" s="5" t="s">
        <v>2</v>
      </c>
      <c r="AB111" s="5" t="s">
        <v>1</v>
      </c>
      <c r="AC111" s="5" t="s">
        <v>2</v>
      </c>
      <c r="AD111" s="5" t="s">
        <v>1</v>
      </c>
      <c r="AE111" s="5" t="s">
        <v>1</v>
      </c>
      <c r="AF111" s="5" t="s">
        <v>1</v>
      </c>
      <c r="AG111" s="5" t="s">
        <v>1</v>
      </c>
      <c r="AH111" s="5" t="s">
        <v>1</v>
      </c>
      <c r="AI111" s="5" t="s">
        <v>1</v>
      </c>
      <c r="AJ111" s="5" t="s">
        <v>1</v>
      </c>
      <c r="AK111" s="5" t="s">
        <v>1</v>
      </c>
      <c r="AL111" s="5" t="s">
        <v>1</v>
      </c>
      <c r="AM111" s="5" t="s">
        <v>2</v>
      </c>
      <c r="AN111" s="5" t="s">
        <v>1</v>
      </c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>
        <f t="shared" si="20"/>
        <v>0</v>
      </c>
      <c r="BC111" s="5">
        <f t="shared" si="21"/>
        <v>0</v>
      </c>
      <c r="BD111" s="5">
        <f t="shared" si="22"/>
        <v>11</v>
      </c>
      <c r="BE111" s="5">
        <f t="shared" si="23"/>
        <v>26</v>
      </c>
      <c r="BF111" s="5" t="str">
        <f>IF(LARGE($BB111:$BE111,2)=0,"HIGH",IF(MAX($BB111:$BE111)/LARGE($BB111:$BE111,2)&gt;=2,"HIGH",IF(MAX($BB111:BE111)/LARGE($BB111:$BE111,2)&gt;=1.5,"MODERATE","LOW")))</f>
        <v>HIGH</v>
      </c>
      <c r="BG111" s="5" t="str">
        <f t="shared" si="25"/>
        <v>D</v>
      </c>
      <c r="BH111" s="5" t="str">
        <f t="shared" si="27"/>
        <v>N/A</v>
      </c>
      <c r="BI111" s="5">
        <f t="shared" si="24"/>
        <v>1</v>
      </c>
    </row>
    <row r="112" spans="1:61" x14ac:dyDescent="0.25">
      <c r="A112" s="2">
        <v>111</v>
      </c>
      <c r="B112" s="1"/>
      <c r="C112" s="22"/>
      <c r="D112" s="5" t="s">
        <v>2</v>
      </c>
      <c r="E112" s="5" t="s">
        <v>1</v>
      </c>
      <c r="F112" s="5" t="s">
        <v>1</v>
      </c>
      <c r="G112" s="5" t="s">
        <v>1</v>
      </c>
      <c r="H112" s="5" t="s">
        <v>1</v>
      </c>
      <c r="I112" s="5" t="s">
        <v>0</v>
      </c>
      <c r="J112" s="5" t="s">
        <v>0</v>
      </c>
      <c r="K112" s="5" t="s">
        <v>1</v>
      </c>
      <c r="L112" s="5" t="s">
        <v>1</v>
      </c>
      <c r="M112" s="5" t="s">
        <v>1</v>
      </c>
      <c r="N112" s="5" t="s">
        <v>0</v>
      </c>
      <c r="O112" s="5" t="s">
        <v>2</v>
      </c>
      <c r="P112" s="5" t="s">
        <v>2</v>
      </c>
      <c r="Q112" s="5" t="s">
        <v>1</v>
      </c>
      <c r="R112" s="5" t="s">
        <v>1</v>
      </c>
      <c r="S112" s="5" t="s">
        <v>0</v>
      </c>
      <c r="T112" s="5" t="s">
        <v>2</v>
      </c>
      <c r="U112" s="5" t="s">
        <v>2</v>
      </c>
      <c r="V112" s="5" t="s">
        <v>1</v>
      </c>
      <c r="W112" s="5" t="s">
        <v>1</v>
      </c>
      <c r="X112" s="5" t="s">
        <v>1</v>
      </c>
      <c r="Y112" s="5" t="s">
        <v>1</v>
      </c>
      <c r="Z112" s="5" t="s">
        <v>0</v>
      </c>
      <c r="AA112" s="5" t="s">
        <v>0</v>
      </c>
      <c r="AB112" s="5" t="s">
        <v>1</v>
      </c>
      <c r="AC112" s="5" t="s">
        <v>1</v>
      </c>
      <c r="AD112" s="5" t="s">
        <v>1</v>
      </c>
      <c r="AE112" s="5" t="s">
        <v>1</v>
      </c>
      <c r="AF112" s="5" t="s">
        <v>0</v>
      </c>
      <c r="AG112" s="5" t="s">
        <v>3</v>
      </c>
      <c r="AH112" s="5" t="s">
        <v>1</v>
      </c>
      <c r="AI112" s="5" t="s">
        <v>1</v>
      </c>
      <c r="AJ112" s="5" t="s">
        <v>1</v>
      </c>
      <c r="AK112" s="5" t="s">
        <v>0</v>
      </c>
      <c r="AL112" s="5" t="s">
        <v>1</v>
      </c>
      <c r="AM112" s="5" t="s">
        <v>1</v>
      </c>
      <c r="AN112" s="5" t="s">
        <v>1</v>
      </c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>
        <f t="shared" si="20"/>
        <v>1</v>
      </c>
      <c r="BC112" s="5">
        <f t="shared" si="21"/>
        <v>8</v>
      </c>
      <c r="BD112" s="5">
        <f t="shared" si="22"/>
        <v>5</v>
      </c>
      <c r="BE112" s="5">
        <f t="shared" si="23"/>
        <v>23</v>
      </c>
      <c r="BF112" s="5" t="str">
        <f>IF(LARGE($BB112:$BE112,2)=0,"HIGH",IF(MAX($BB112:$BE112)/LARGE($BB112:$BE112,2)&gt;=2,"HIGH",IF(MAX($BB112:BE112)/LARGE($BB112:$BE112,2)&gt;=1.5,"MODERATE","LOW")))</f>
        <v>HIGH</v>
      </c>
      <c r="BG112" s="5" t="str">
        <f t="shared" si="25"/>
        <v>D</v>
      </c>
      <c r="BH112" s="5" t="str">
        <f t="shared" si="27"/>
        <v>N/A</v>
      </c>
      <c r="BI112" s="5">
        <f t="shared" si="24"/>
        <v>1</v>
      </c>
    </row>
    <row r="113" spans="1:61" x14ac:dyDescent="0.25">
      <c r="A113" s="2">
        <v>112</v>
      </c>
      <c r="B113" s="1"/>
      <c r="C113" s="22"/>
      <c r="D113" s="5" t="s">
        <v>0</v>
      </c>
      <c r="E113" s="5" t="s">
        <v>3</v>
      </c>
      <c r="F113" s="5" t="s">
        <v>1</v>
      </c>
      <c r="G113" s="5" t="s">
        <v>3</v>
      </c>
      <c r="H113" s="5" t="s">
        <v>0</v>
      </c>
      <c r="I113" s="5" t="s">
        <v>1</v>
      </c>
      <c r="J113" s="5" t="s">
        <v>1</v>
      </c>
      <c r="K113" s="5" t="s">
        <v>3</v>
      </c>
      <c r="L113" s="5" t="s">
        <v>3</v>
      </c>
      <c r="M113" s="5" t="s">
        <v>1</v>
      </c>
      <c r="N113" s="5" t="s">
        <v>1</v>
      </c>
      <c r="O113" s="5" t="s">
        <v>1</v>
      </c>
      <c r="P113" s="5" t="s">
        <v>3</v>
      </c>
      <c r="Q113" s="5" t="s">
        <v>1</v>
      </c>
      <c r="R113" s="5" t="s">
        <v>1</v>
      </c>
      <c r="S113" s="5" t="s">
        <v>1</v>
      </c>
      <c r="T113" s="5" t="s">
        <v>2</v>
      </c>
      <c r="U113" s="5" t="s">
        <v>1</v>
      </c>
      <c r="V113" s="5" t="s">
        <v>1</v>
      </c>
      <c r="W113" s="5" t="s">
        <v>2</v>
      </c>
      <c r="X113" s="5" t="s">
        <v>1</v>
      </c>
      <c r="Y113" s="5" t="s">
        <v>3</v>
      </c>
      <c r="Z113" s="5" t="s">
        <v>2</v>
      </c>
      <c r="AA113" s="5" t="s">
        <v>3</v>
      </c>
      <c r="AB113" s="5" t="s">
        <v>1</v>
      </c>
      <c r="AC113" s="5" t="s">
        <v>0</v>
      </c>
      <c r="AD113" s="5" t="s">
        <v>3</v>
      </c>
      <c r="AE113" s="5" t="s">
        <v>3</v>
      </c>
      <c r="AF113" s="5" t="s">
        <v>1</v>
      </c>
      <c r="AG113" s="5" t="s">
        <v>1</v>
      </c>
      <c r="AH113" s="5" t="s">
        <v>1</v>
      </c>
      <c r="AI113" s="5" t="s">
        <v>0</v>
      </c>
      <c r="AJ113" s="5" t="s">
        <v>0</v>
      </c>
      <c r="AK113" s="5" t="s">
        <v>0</v>
      </c>
      <c r="AL113" s="5" t="s">
        <v>3</v>
      </c>
      <c r="AM113" s="5" t="s">
        <v>1</v>
      </c>
      <c r="AN113" s="5" t="s">
        <v>1</v>
      </c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>
        <f t="shared" si="20"/>
        <v>10</v>
      </c>
      <c r="BC113" s="5">
        <f t="shared" si="21"/>
        <v>6</v>
      </c>
      <c r="BD113" s="5">
        <f t="shared" si="22"/>
        <v>3</v>
      </c>
      <c r="BE113" s="5">
        <f t="shared" si="23"/>
        <v>18</v>
      </c>
      <c r="BF113" s="5" t="str">
        <f>IF(LARGE($BB113:$BE113,2)=0,"HIGH",IF(MAX($BB113:$BE113)/LARGE($BB113:$BE113,2)&gt;=2,"HIGH",IF(MAX($BB113:BE113)/LARGE($BB113:$BE113,2)&gt;=1.5,"MODERATE","LOW")))</f>
        <v>MODERATE</v>
      </c>
      <c r="BG113" s="5" t="str">
        <f t="shared" si="25"/>
        <v>D</v>
      </c>
      <c r="BH113" s="5" t="str">
        <f t="shared" si="27"/>
        <v>N/A</v>
      </c>
      <c r="BI113" s="5">
        <f t="shared" si="24"/>
        <v>1</v>
      </c>
    </row>
    <row r="114" spans="1:61" x14ac:dyDescent="0.25">
      <c r="A114" s="2">
        <v>113</v>
      </c>
      <c r="B114" s="1"/>
      <c r="C114" s="22"/>
      <c r="D114" s="5" t="s">
        <v>2</v>
      </c>
      <c r="E114" s="5" t="s">
        <v>1</v>
      </c>
      <c r="F114" s="5" t="s">
        <v>3</v>
      </c>
      <c r="G114" s="5" t="s">
        <v>3</v>
      </c>
      <c r="H114" s="5" t="s">
        <v>3</v>
      </c>
      <c r="I114" s="5" t="s">
        <v>2</v>
      </c>
      <c r="J114" s="5" t="s">
        <v>3</v>
      </c>
      <c r="K114" s="5" t="s">
        <v>3</v>
      </c>
      <c r="L114" s="5" t="s">
        <v>3</v>
      </c>
      <c r="M114" s="5" t="s">
        <v>3</v>
      </c>
      <c r="N114" s="5" t="s">
        <v>1</v>
      </c>
      <c r="O114" s="5" t="s">
        <v>1</v>
      </c>
      <c r="P114" s="5" t="s">
        <v>2</v>
      </c>
      <c r="Q114" s="5" t="s">
        <v>0</v>
      </c>
      <c r="R114" s="5" t="s">
        <v>3</v>
      </c>
      <c r="S114" s="5" t="s">
        <v>3</v>
      </c>
      <c r="T114" s="5" t="s">
        <v>1</v>
      </c>
      <c r="U114" s="5" t="s">
        <v>1</v>
      </c>
      <c r="V114" s="5" t="s">
        <v>3</v>
      </c>
      <c r="W114" s="5" t="s">
        <v>3</v>
      </c>
      <c r="X114" s="5" t="s">
        <v>2</v>
      </c>
      <c r="Y114" s="5" t="s">
        <v>1</v>
      </c>
      <c r="Z114" s="5" t="s">
        <v>28</v>
      </c>
      <c r="AA114" s="5" t="s">
        <v>1</v>
      </c>
      <c r="AB114" s="5" t="s">
        <v>3</v>
      </c>
      <c r="AC114" s="5" t="s">
        <v>3</v>
      </c>
      <c r="AD114" s="5" t="s">
        <v>2</v>
      </c>
      <c r="AE114" s="5" t="s">
        <v>3</v>
      </c>
      <c r="AF114" s="5" t="s">
        <v>3</v>
      </c>
      <c r="AG114" s="5" t="s">
        <v>1</v>
      </c>
      <c r="AH114" s="5" t="s">
        <v>2</v>
      </c>
      <c r="AI114" s="5" t="s">
        <v>3</v>
      </c>
      <c r="AJ114" s="5" t="s">
        <v>3</v>
      </c>
      <c r="AK114" s="5" t="s">
        <v>2</v>
      </c>
      <c r="AL114" s="5" t="s">
        <v>3</v>
      </c>
      <c r="AM114" s="5" t="s">
        <v>3</v>
      </c>
      <c r="AN114" s="5" t="s">
        <v>3</v>
      </c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>
        <f t="shared" si="20"/>
        <v>20</v>
      </c>
      <c r="BC114" s="5">
        <f t="shared" si="21"/>
        <v>1</v>
      </c>
      <c r="BD114" s="5">
        <f t="shared" si="22"/>
        <v>7</v>
      </c>
      <c r="BE114" s="5">
        <f t="shared" si="23"/>
        <v>8</v>
      </c>
      <c r="BF114" s="5" t="str">
        <f>IF(LARGE($BB114:$BE114,2)=0,"HIGH",IF(MAX($BB114:$BE114)/LARGE($BB114:$BE114,2)&gt;=2,"HIGH",IF(MAX($BB114:BE114)/LARGE($BB114:$BE114,2)&gt;=1.5,"MODERATE","LOW")))</f>
        <v>HIGH</v>
      </c>
      <c r="BG114" s="5" t="str">
        <f t="shared" si="25"/>
        <v>A</v>
      </c>
      <c r="BH114" s="5" t="str">
        <f t="shared" si="27"/>
        <v>N/A</v>
      </c>
      <c r="BI114" s="5">
        <f t="shared" si="24"/>
        <v>1</v>
      </c>
    </row>
    <row r="115" spans="1:61" x14ac:dyDescent="0.25">
      <c r="A115" s="2">
        <v>114</v>
      </c>
      <c r="B115" s="1"/>
      <c r="C115" s="22"/>
      <c r="D115" s="5" t="s">
        <v>2</v>
      </c>
      <c r="E115" s="5" t="s">
        <v>2</v>
      </c>
      <c r="F115" s="5" t="s">
        <v>3</v>
      </c>
      <c r="G115" s="5" t="s">
        <v>3</v>
      </c>
      <c r="H115" s="5" t="s">
        <v>2</v>
      </c>
      <c r="I115" s="5" t="s">
        <v>3</v>
      </c>
      <c r="J115" s="5" t="s">
        <v>1</v>
      </c>
      <c r="K115" s="5" t="s">
        <v>2</v>
      </c>
      <c r="L115" s="5" t="s">
        <v>3</v>
      </c>
      <c r="M115" s="5" t="s">
        <v>3</v>
      </c>
      <c r="N115" s="5" t="s">
        <v>3</v>
      </c>
      <c r="O115" s="5" t="s">
        <v>3</v>
      </c>
      <c r="P115" s="5" t="s">
        <v>3</v>
      </c>
      <c r="Q115" s="5" t="s">
        <v>3</v>
      </c>
      <c r="R115" s="5" t="s">
        <v>3</v>
      </c>
      <c r="S115" s="5" t="s">
        <v>3</v>
      </c>
      <c r="T115" s="5" t="s">
        <v>2</v>
      </c>
      <c r="U115" s="5" t="s">
        <v>3</v>
      </c>
      <c r="V115" s="5" t="s">
        <v>3</v>
      </c>
      <c r="W115" s="5" t="s">
        <v>3</v>
      </c>
      <c r="X115" s="5" t="s">
        <v>3</v>
      </c>
      <c r="Y115" s="5" t="s">
        <v>2</v>
      </c>
      <c r="Z115" s="5" t="s">
        <v>3</v>
      </c>
      <c r="AA115" s="5" t="s">
        <v>3</v>
      </c>
      <c r="AB115" s="5" t="s">
        <v>3</v>
      </c>
      <c r="AC115" s="5" t="s">
        <v>0</v>
      </c>
      <c r="AD115" s="5" t="s">
        <v>3</v>
      </c>
      <c r="AE115" s="5" t="s">
        <v>3</v>
      </c>
      <c r="AF115" s="5" t="s">
        <v>3</v>
      </c>
      <c r="AG115" s="5" t="s">
        <v>3</v>
      </c>
      <c r="AH115" s="5" t="s">
        <v>3</v>
      </c>
      <c r="AI115" s="5" t="s">
        <v>3</v>
      </c>
      <c r="AJ115" s="5" t="s">
        <v>3</v>
      </c>
      <c r="AK115" s="5" t="s">
        <v>3</v>
      </c>
      <c r="AL115" s="5" t="s">
        <v>3</v>
      </c>
      <c r="AM115" s="5" t="s">
        <v>3</v>
      </c>
      <c r="AN115" s="5" t="s">
        <v>3</v>
      </c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>
        <f t="shared" si="20"/>
        <v>29</v>
      </c>
      <c r="BC115" s="5">
        <f t="shared" si="21"/>
        <v>1</v>
      </c>
      <c r="BD115" s="5">
        <f t="shared" si="22"/>
        <v>6</v>
      </c>
      <c r="BE115" s="5">
        <f t="shared" si="23"/>
        <v>1</v>
      </c>
      <c r="BF115" s="5" t="str">
        <f>IF(LARGE($BB115:$BE115,2)=0,"HIGH",IF(MAX($BB115:$BE115)/LARGE($BB115:$BE115,2)&gt;=2,"HIGH",IF(MAX($BB115:BE115)/LARGE($BB115:$BE115,2)&gt;=1.5,"MODERATE","LOW")))</f>
        <v>HIGH</v>
      </c>
      <c r="BG115" s="5" t="str">
        <f t="shared" si="25"/>
        <v>A</v>
      </c>
      <c r="BH115" s="5" t="str">
        <f t="shared" si="27"/>
        <v>N/A</v>
      </c>
      <c r="BI115" s="5">
        <f t="shared" si="24"/>
        <v>1</v>
      </c>
    </row>
    <row r="116" spans="1:61" x14ac:dyDescent="0.25">
      <c r="A116" s="2">
        <v>115</v>
      </c>
      <c r="B116" s="1"/>
      <c r="C116" s="22"/>
      <c r="D116" s="5" t="s">
        <v>3</v>
      </c>
      <c r="E116" s="5" t="s">
        <v>3</v>
      </c>
      <c r="F116" s="5" t="s">
        <v>3</v>
      </c>
      <c r="G116" s="5" t="s">
        <v>3</v>
      </c>
      <c r="H116" s="5" t="s">
        <v>3</v>
      </c>
      <c r="I116" s="5" t="s">
        <v>3</v>
      </c>
      <c r="J116" s="5" t="s">
        <v>0</v>
      </c>
      <c r="K116" s="5" t="s">
        <v>3</v>
      </c>
      <c r="L116" s="5" t="s">
        <v>1</v>
      </c>
      <c r="M116" s="5" t="s">
        <v>0</v>
      </c>
      <c r="N116" s="5" t="s">
        <v>0</v>
      </c>
      <c r="O116" s="5" t="s">
        <v>1</v>
      </c>
      <c r="P116" s="5" t="s">
        <v>3</v>
      </c>
      <c r="Q116" s="5" t="s">
        <v>3</v>
      </c>
      <c r="R116" s="5" t="s">
        <v>3</v>
      </c>
      <c r="S116" s="5" t="s">
        <v>3</v>
      </c>
      <c r="T116" s="5" t="s">
        <v>1</v>
      </c>
      <c r="U116" s="5" t="s">
        <v>3</v>
      </c>
      <c r="V116" s="5" t="s">
        <v>0</v>
      </c>
      <c r="W116" s="5" t="s">
        <v>0</v>
      </c>
      <c r="X116" s="5" t="s">
        <v>3</v>
      </c>
      <c r="Y116" s="5" t="s">
        <v>3</v>
      </c>
      <c r="Z116" s="5" t="s">
        <v>2</v>
      </c>
      <c r="AA116" s="5" t="s">
        <v>0</v>
      </c>
      <c r="AB116" s="5" t="s">
        <v>3</v>
      </c>
      <c r="AC116" s="5" t="s">
        <v>3</v>
      </c>
      <c r="AD116" s="5" t="s">
        <v>3</v>
      </c>
      <c r="AE116" s="5" t="s">
        <v>3</v>
      </c>
      <c r="AF116" s="5" t="s">
        <v>3</v>
      </c>
      <c r="AG116" s="5" t="s">
        <v>3</v>
      </c>
      <c r="AH116" s="5" t="s">
        <v>2</v>
      </c>
      <c r="AI116" s="5" t="s">
        <v>3</v>
      </c>
      <c r="AJ116" s="5" t="s">
        <v>3</v>
      </c>
      <c r="AK116" s="5" t="s">
        <v>3</v>
      </c>
      <c r="AL116" s="5" t="s">
        <v>3</v>
      </c>
      <c r="AM116" s="5" t="s">
        <v>1</v>
      </c>
      <c r="AN116" s="5" t="s">
        <v>3</v>
      </c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>
        <f t="shared" si="20"/>
        <v>25</v>
      </c>
      <c r="BC116" s="5">
        <f t="shared" si="21"/>
        <v>6</v>
      </c>
      <c r="BD116" s="5">
        <f t="shared" si="22"/>
        <v>2</v>
      </c>
      <c r="BE116" s="5">
        <f t="shared" si="23"/>
        <v>4</v>
      </c>
      <c r="BF116" s="5" t="str">
        <f>IF(LARGE($BB116:$BE116,2)=0,"HIGH",IF(MAX($BB116:$BE116)/LARGE($BB116:$BE116,2)&gt;=2,"HIGH",IF(MAX($BB116:BE116)/LARGE($BB116:$BE116,2)&gt;=1.5,"MODERATE","LOW")))</f>
        <v>HIGH</v>
      </c>
      <c r="BG116" s="5" t="str">
        <f t="shared" si="25"/>
        <v>A</v>
      </c>
      <c r="BH116" s="5" t="str">
        <f t="shared" si="27"/>
        <v>N/A</v>
      </c>
      <c r="BI116" s="5">
        <f t="shared" si="24"/>
        <v>1</v>
      </c>
    </row>
    <row r="117" spans="1:61" x14ac:dyDescent="0.25">
      <c r="A117" s="2">
        <v>116</v>
      </c>
      <c r="B117" s="1"/>
      <c r="C117" s="22"/>
      <c r="D117" s="5" t="s">
        <v>0</v>
      </c>
      <c r="E117" s="5" t="s">
        <v>0</v>
      </c>
      <c r="F117" s="5" t="s">
        <v>0</v>
      </c>
      <c r="G117" s="5" t="s">
        <v>0</v>
      </c>
      <c r="H117" s="5" t="s">
        <v>0</v>
      </c>
      <c r="I117" s="5" t="s">
        <v>0</v>
      </c>
      <c r="J117" s="5" t="s">
        <v>0</v>
      </c>
      <c r="K117" s="5" t="s">
        <v>0</v>
      </c>
      <c r="L117" s="5" t="s">
        <v>2</v>
      </c>
      <c r="M117" s="5" t="s">
        <v>0</v>
      </c>
      <c r="N117" s="5" t="s">
        <v>0</v>
      </c>
      <c r="O117" s="5" t="s">
        <v>0</v>
      </c>
      <c r="P117" s="5" t="s">
        <v>3</v>
      </c>
      <c r="Q117" s="5" t="s">
        <v>3</v>
      </c>
      <c r="R117" s="5" t="s">
        <v>0</v>
      </c>
      <c r="S117" s="5" t="s">
        <v>0</v>
      </c>
      <c r="T117" s="5" t="s">
        <v>1</v>
      </c>
      <c r="U117" s="5" t="s">
        <v>0</v>
      </c>
      <c r="V117" s="5" t="s">
        <v>0</v>
      </c>
      <c r="W117" s="5" t="s">
        <v>0</v>
      </c>
      <c r="X117" s="5" t="s">
        <v>0</v>
      </c>
      <c r="Y117" s="5" t="s">
        <v>0</v>
      </c>
      <c r="Z117" s="5" t="s">
        <v>2</v>
      </c>
      <c r="AA117" s="5" t="s">
        <v>2</v>
      </c>
      <c r="AB117" s="5" t="s">
        <v>0</v>
      </c>
      <c r="AC117" s="5" t="s">
        <v>0</v>
      </c>
      <c r="AD117" s="5" t="s">
        <v>1</v>
      </c>
      <c r="AE117" s="5" t="s">
        <v>0</v>
      </c>
      <c r="AF117" s="5" t="s">
        <v>0</v>
      </c>
      <c r="AG117" s="5" t="s">
        <v>0</v>
      </c>
      <c r="AH117" s="5" t="s">
        <v>0</v>
      </c>
      <c r="AI117" s="5" t="s">
        <v>0</v>
      </c>
      <c r="AJ117" s="5" t="s">
        <v>0</v>
      </c>
      <c r="AK117" s="5" t="s">
        <v>0</v>
      </c>
      <c r="AL117" s="5" t="s">
        <v>0</v>
      </c>
      <c r="AM117" s="5" t="s">
        <v>0</v>
      </c>
      <c r="AN117" s="5" t="s">
        <v>0</v>
      </c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>
        <f t="shared" si="20"/>
        <v>2</v>
      </c>
      <c r="BC117" s="5">
        <f t="shared" si="21"/>
        <v>30</v>
      </c>
      <c r="BD117" s="5">
        <f t="shared" si="22"/>
        <v>3</v>
      </c>
      <c r="BE117" s="5">
        <f t="shared" si="23"/>
        <v>2</v>
      </c>
      <c r="BF117" s="5" t="str">
        <f>IF(LARGE($BB117:$BE117,2)=0,"HIGH",IF(MAX($BB117:$BE117)/LARGE($BB117:$BE117,2)&gt;=2,"HIGH",IF(MAX($BB117:BE117)/LARGE($BB117:$BE117,2)&gt;=1.5,"MODERATE","LOW")))</f>
        <v>HIGH</v>
      </c>
      <c r="BG117" s="5" t="str">
        <f t="shared" si="25"/>
        <v>B</v>
      </c>
      <c r="BH117" s="5" t="str">
        <f t="shared" si="27"/>
        <v>N/A</v>
      </c>
      <c r="BI117" s="5">
        <f t="shared" si="24"/>
        <v>1</v>
      </c>
    </row>
    <row r="118" spans="1:61" x14ac:dyDescent="0.25">
      <c r="A118" s="2">
        <v>117</v>
      </c>
      <c r="B118" s="1"/>
      <c r="C118" s="22"/>
      <c r="D118" s="5" t="s">
        <v>0</v>
      </c>
      <c r="E118" s="5" t="s">
        <v>2</v>
      </c>
      <c r="F118" s="5" t="s">
        <v>2</v>
      </c>
      <c r="G118" s="5" t="s">
        <v>2</v>
      </c>
      <c r="H118" s="5" t="s">
        <v>0</v>
      </c>
      <c r="I118" s="5" t="s">
        <v>0</v>
      </c>
      <c r="J118" s="5" t="s">
        <v>2</v>
      </c>
      <c r="K118" s="5" t="s">
        <v>3</v>
      </c>
      <c r="L118" s="5" t="s">
        <v>2</v>
      </c>
      <c r="M118" s="5" t="s">
        <v>2</v>
      </c>
      <c r="N118" s="5" t="s">
        <v>2</v>
      </c>
      <c r="O118" s="5" t="s">
        <v>2</v>
      </c>
      <c r="P118" s="5" t="s">
        <v>0</v>
      </c>
      <c r="Q118" s="5" t="s">
        <v>0</v>
      </c>
      <c r="R118" s="5" t="s">
        <v>0</v>
      </c>
      <c r="S118" s="5" t="s">
        <v>0</v>
      </c>
      <c r="T118" s="5" t="s">
        <v>0</v>
      </c>
      <c r="U118" s="5" t="s">
        <v>2</v>
      </c>
      <c r="V118" s="5" t="s">
        <v>0</v>
      </c>
      <c r="W118" s="5" t="s">
        <v>0</v>
      </c>
      <c r="X118" s="5" t="s">
        <v>0</v>
      </c>
      <c r="Y118" s="5" t="s">
        <v>0</v>
      </c>
      <c r="Z118" s="5" t="s">
        <v>3</v>
      </c>
      <c r="AA118" s="5" t="s">
        <v>0</v>
      </c>
      <c r="AB118" s="5" t="s">
        <v>0</v>
      </c>
      <c r="AC118" s="5" t="s">
        <v>0</v>
      </c>
      <c r="AD118" s="5" t="s">
        <v>0</v>
      </c>
      <c r="AE118" s="5" t="s">
        <v>0</v>
      </c>
      <c r="AF118" s="5" t="s">
        <v>0</v>
      </c>
      <c r="AG118" s="5" t="s">
        <v>2</v>
      </c>
      <c r="AH118" s="5" t="s">
        <v>3</v>
      </c>
      <c r="AI118" s="5" t="s">
        <v>0</v>
      </c>
      <c r="AJ118" s="5" t="s">
        <v>0</v>
      </c>
      <c r="AK118" s="5" t="s">
        <v>0</v>
      </c>
      <c r="AL118" s="5" t="s">
        <v>0</v>
      </c>
      <c r="AM118" s="5" t="s">
        <v>2</v>
      </c>
      <c r="AN118" s="5" t="s">
        <v>0</v>
      </c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>
        <f t="shared" si="20"/>
        <v>3</v>
      </c>
      <c r="BC118" s="5">
        <f t="shared" si="21"/>
        <v>23</v>
      </c>
      <c r="BD118" s="5">
        <f t="shared" si="22"/>
        <v>11</v>
      </c>
      <c r="BE118" s="5">
        <f t="shared" si="23"/>
        <v>0</v>
      </c>
      <c r="BF118" s="5" t="str">
        <f>IF(LARGE($BB118:$BE118,2)=0,"HIGH",IF(MAX($BB118:$BE118)/LARGE($BB118:$BE118,2)&gt;=2,"HIGH",IF(MAX($BB118:BE118)/LARGE($BB118:$BE118,2)&gt;=1.5,"MODERATE","LOW")))</f>
        <v>HIGH</v>
      </c>
      <c r="BG118" s="5" t="str">
        <f t="shared" si="25"/>
        <v>B</v>
      </c>
      <c r="BH118" s="5" t="str">
        <f t="shared" si="27"/>
        <v>N/A</v>
      </c>
      <c r="BI118" s="5">
        <f t="shared" si="24"/>
        <v>1</v>
      </c>
    </row>
    <row r="119" spans="1:61" x14ac:dyDescent="0.25">
      <c r="A119" s="2">
        <v>118</v>
      </c>
      <c r="B119" s="1"/>
      <c r="C119" s="22"/>
      <c r="D119" s="5" t="s">
        <v>1</v>
      </c>
      <c r="E119" s="5" t="s">
        <v>1</v>
      </c>
      <c r="F119" s="5" t="s">
        <v>1</v>
      </c>
      <c r="G119" s="5" t="s">
        <v>1</v>
      </c>
      <c r="H119" s="5" t="s">
        <v>1</v>
      </c>
      <c r="I119" s="5" t="s">
        <v>1</v>
      </c>
      <c r="J119" s="5" t="s">
        <v>1</v>
      </c>
      <c r="K119" s="5" t="s">
        <v>1</v>
      </c>
      <c r="L119" s="5" t="s">
        <v>1</v>
      </c>
      <c r="M119" s="5" t="s">
        <v>1</v>
      </c>
      <c r="N119" s="5" t="s">
        <v>1</v>
      </c>
      <c r="O119" s="5" t="s">
        <v>1</v>
      </c>
      <c r="P119" s="5" t="s">
        <v>1</v>
      </c>
      <c r="Q119" s="5" t="s">
        <v>0</v>
      </c>
      <c r="R119" s="5" t="s">
        <v>1</v>
      </c>
      <c r="S119" s="5" t="s">
        <v>1</v>
      </c>
      <c r="T119" s="5" t="s">
        <v>1</v>
      </c>
      <c r="U119" s="5" t="s">
        <v>1</v>
      </c>
      <c r="V119" s="5" t="s">
        <v>1</v>
      </c>
      <c r="W119" s="5" t="s">
        <v>1</v>
      </c>
      <c r="X119" s="5" t="s">
        <v>1</v>
      </c>
      <c r="Y119" s="5" t="s">
        <v>1</v>
      </c>
      <c r="Z119" s="5" t="s">
        <v>1</v>
      </c>
      <c r="AA119" s="5" t="s">
        <v>1</v>
      </c>
      <c r="AB119" s="5" t="s">
        <v>1</v>
      </c>
      <c r="AC119" s="5" t="s">
        <v>1</v>
      </c>
      <c r="AD119" s="5" t="s">
        <v>1</v>
      </c>
      <c r="AE119" s="5" t="s">
        <v>1</v>
      </c>
      <c r="AF119" s="5" t="s">
        <v>1</v>
      </c>
      <c r="AG119" s="5" t="s">
        <v>1</v>
      </c>
      <c r="AH119" s="5" t="s">
        <v>1</v>
      </c>
      <c r="AI119" s="5" t="s">
        <v>1</v>
      </c>
      <c r="AJ119" s="5" t="s">
        <v>1</v>
      </c>
      <c r="AK119" s="5" t="s">
        <v>1</v>
      </c>
      <c r="AL119" s="5" t="s">
        <v>1</v>
      </c>
      <c r="AM119" s="5" t="s">
        <v>1</v>
      </c>
      <c r="AN119" s="5" t="s">
        <v>1</v>
      </c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>
        <f t="shared" si="20"/>
        <v>0</v>
      </c>
      <c r="BC119" s="5">
        <f t="shared" si="21"/>
        <v>1</v>
      </c>
      <c r="BD119" s="5">
        <f t="shared" si="22"/>
        <v>0</v>
      </c>
      <c r="BE119" s="5">
        <f t="shared" si="23"/>
        <v>36</v>
      </c>
      <c r="BF119" s="5" t="str">
        <f>IF(LARGE($BB119:$BE119,2)=0,"HIGH",IF(MAX($BB119:$BE119)/LARGE($BB119:$BE119,2)&gt;=2,"HIGH",IF(MAX($BB119:BE119)/LARGE($BB119:$BE119,2)&gt;=1.5,"MODERATE","LOW")))</f>
        <v>HIGH</v>
      </c>
      <c r="BG119" s="5" t="str">
        <f t="shared" si="25"/>
        <v>D</v>
      </c>
      <c r="BH119" s="5" t="str">
        <f t="shared" si="27"/>
        <v>N/A</v>
      </c>
      <c r="BI119" s="5">
        <f t="shared" si="24"/>
        <v>1</v>
      </c>
    </row>
    <row r="120" spans="1:61" x14ac:dyDescent="0.25">
      <c r="A120" s="2">
        <v>119</v>
      </c>
      <c r="B120" s="1"/>
      <c r="C120" s="22"/>
      <c r="D120" s="5" t="s">
        <v>0</v>
      </c>
      <c r="E120" s="5" t="s">
        <v>0</v>
      </c>
      <c r="F120" s="5" t="s">
        <v>0</v>
      </c>
      <c r="G120" s="5" t="s">
        <v>0</v>
      </c>
      <c r="H120" s="5" t="s">
        <v>0</v>
      </c>
      <c r="I120" s="5" t="s">
        <v>0</v>
      </c>
      <c r="J120" s="5" t="s">
        <v>0</v>
      </c>
      <c r="K120" s="5" t="s">
        <v>0</v>
      </c>
      <c r="L120" s="5" t="s">
        <v>0</v>
      </c>
      <c r="M120" s="5" t="s">
        <v>0</v>
      </c>
      <c r="N120" s="5" t="s">
        <v>0</v>
      </c>
      <c r="O120" s="5" t="s">
        <v>0</v>
      </c>
      <c r="P120" s="5" t="s">
        <v>0</v>
      </c>
      <c r="Q120" s="5" t="s">
        <v>0</v>
      </c>
      <c r="R120" s="5" t="s">
        <v>0</v>
      </c>
      <c r="S120" s="5" t="s">
        <v>0</v>
      </c>
      <c r="T120" s="5" t="s">
        <v>0</v>
      </c>
      <c r="U120" s="5" t="s">
        <v>0</v>
      </c>
      <c r="V120" s="5" t="s">
        <v>0</v>
      </c>
      <c r="W120" s="5" t="s">
        <v>0</v>
      </c>
      <c r="X120" s="5" t="s">
        <v>0</v>
      </c>
      <c r="Y120" s="5" t="s">
        <v>0</v>
      </c>
      <c r="Z120" s="5" t="s">
        <v>0</v>
      </c>
      <c r="AA120" s="5" t="s">
        <v>0</v>
      </c>
      <c r="AB120" s="5" t="s">
        <v>0</v>
      </c>
      <c r="AC120" s="5" t="s">
        <v>0</v>
      </c>
      <c r="AD120" s="5" t="s">
        <v>0</v>
      </c>
      <c r="AE120" s="5" t="s">
        <v>3</v>
      </c>
      <c r="AF120" s="5" t="s">
        <v>0</v>
      </c>
      <c r="AG120" s="5" t="s">
        <v>0</v>
      </c>
      <c r="AH120" s="5" t="s">
        <v>0</v>
      </c>
      <c r="AI120" s="5" t="s">
        <v>0</v>
      </c>
      <c r="AJ120" s="5" t="s">
        <v>0</v>
      </c>
      <c r="AK120" s="5" t="s">
        <v>0</v>
      </c>
      <c r="AL120" s="5" t="s">
        <v>0</v>
      </c>
      <c r="AM120" s="5" t="s">
        <v>0</v>
      </c>
      <c r="AN120" s="5" t="s">
        <v>0</v>
      </c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>
        <f t="shared" si="20"/>
        <v>1</v>
      </c>
      <c r="BC120" s="5">
        <f t="shared" si="21"/>
        <v>36</v>
      </c>
      <c r="BD120" s="5">
        <f t="shared" si="22"/>
        <v>0</v>
      </c>
      <c r="BE120" s="5">
        <f t="shared" si="23"/>
        <v>0</v>
      </c>
      <c r="BF120" s="5" t="str">
        <f>IF(LARGE($BB120:$BE120,2)=0,"HIGH",IF(MAX($BB120:$BE120)/LARGE($BB120:$BE120,2)&gt;=2,"HIGH",IF(MAX($BB120:BE120)/LARGE($BB120:$BE120,2)&gt;=1.5,"MODERATE","LOW")))</f>
        <v>HIGH</v>
      </c>
      <c r="BG120" s="5" t="str">
        <f t="shared" si="25"/>
        <v>B</v>
      </c>
      <c r="BH120" s="5" t="str">
        <f t="shared" si="27"/>
        <v>N/A</v>
      </c>
      <c r="BI120" s="5">
        <f t="shared" si="24"/>
        <v>1</v>
      </c>
    </row>
    <row r="121" spans="1:61" x14ac:dyDescent="0.25">
      <c r="A121" s="2">
        <v>120</v>
      </c>
      <c r="B121" s="1"/>
      <c r="C121" s="22"/>
      <c r="D121" s="5" t="s">
        <v>3</v>
      </c>
      <c r="E121" s="5" t="s">
        <v>3</v>
      </c>
      <c r="F121" s="5" t="s">
        <v>2</v>
      </c>
      <c r="G121" s="5" t="s">
        <v>2</v>
      </c>
      <c r="H121" s="5" t="s">
        <v>2</v>
      </c>
      <c r="I121" s="5" t="s">
        <v>2</v>
      </c>
      <c r="J121" s="5" t="s">
        <v>3</v>
      </c>
      <c r="K121" s="5" t="s">
        <v>1</v>
      </c>
      <c r="L121" s="5" t="s">
        <v>3</v>
      </c>
      <c r="M121" s="5" t="s">
        <v>2</v>
      </c>
      <c r="N121" s="5" t="s">
        <v>2</v>
      </c>
      <c r="O121" s="5" t="s">
        <v>3</v>
      </c>
      <c r="P121" s="5" t="s">
        <v>2</v>
      </c>
      <c r="Q121" s="5" t="s">
        <v>2</v>
      </c>
      <c r="R121" s="5" t="s">
        <v>2</v>
      </c>
      <c r="S121" s="5" t="s">
        <v>3</v>
      </c>
      <c r="T121" s="5" t="s">
        <v>1</v>
      </c>
      <c r="U121" s="5" t="s">
        <v>0</v>
      </c>
      <c r="V121" s="5" t="s">
        <v>2</v>
      </c>
      <c r="W121" s="5" t="s">
        <v>2</v>
      </c>
      <c r="X121" s="5" t="s">
        <v>1</v>
      </c>
      <c r="Y121" s="5" t="s">
        <v>1</v>
      </c>
      <c r="Z121" s="5" t="s">
        <v>3</v>
      </c>
      <c r="AA121" s="5" t="s">
        <v>2</v>
      </c>
      <c r="AB121" s="5" t="s">
        <v>2</v>
      </c>
      <c r="AC121" s="5" t="s">
        <v>2</v>
      </c>
      <c r="AD121" s="5" t="s">
        <v>2</v>
      </c>
      <c r="AE121" s="5" t="s">
        <v>0</v>
      </c>
      <c r="AF121" s="5" t="s">
        <v>2</v>
      </c>
      <c r="AG121" s="5" t="s">
        <v>2</v>
      </c>
      <c r="AH121" s="5" t="s">
        <v>3</v>
      </c>
      <c r="AI121" s="5" t="s">
        <v>2</v>
      </c>
      <c r="AJ121" s="5" t="s">
        <v>0</v>
      </c>
      <c r="AK121" s="5" t="s">
        <v>2</v>
      </c>
      <c r="AL121" s="5" t="s">
        <v>2</v>
      </c>
      <c r="AM121" s="5" t="s">
        <v>0</v>
      </c>
      <c r="AN121" s="5" t="s">
        <v>2</v>
      </c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>
        <f t="shared" si="20"/>
        <v>8</v>
      </c>
      <c r="BC121" s="5">
        <f t="shared" si="21"/>
        <v>4</v>
      </c>
      <c r="BD121" s="5">
        <f t="shared" si="22"/>
        <v>21</v>
      </c>
      <c r="BE121" s="5">
        <f t="shared" si="23"/>
        <v>4</v>
      </c>
      <c r="BF121" s="5" t="str">
        <f>IF(LARGE($BB121:$BE121,2)=0,"HIGH",IF(MAX($BB121:$BE121)/LARGE($BB121:$BE121,2)&gt;=2,"HIGH",IF(MAX($BB121:BE121)/LARGE($BB121:$BE121,2)&gt;=1.5,"MODERATE","LOW")))</f>
        <v>HIGH</v>
      </c>
      <c r="BG121" s="5" t="str">
        <f t="shared" si="25"/>
        <v>C</v>
      </c>
      <c r="BH121" s="5" t="str">
        <f t="shared" si="27"/>
        <v>N/A</v>
      </c>
      <c r="BI121" s="5">
        <f t="shared" si="24"/>
        <v>1</v>
      </c>
    </row>
  </sheetData>
  <sheetProtection sheet="1" objects="1" scenarios="1"/>
  <mergeCells count="6">
    <mergeCell ref="BK29:BL30"/>
    <mergeCell ref="BK3:BL3"/>
    <mergeCell ref="BK8:BL8"/>
    <mergeCell ref="BK14:BL14"/>
    <mergeCell ref="BK24:BL24"/>
    <mergeCell ref="BK20:BL20"/>
  </mergeCells>
  <conditionalFormatting sqref="BF2 BF102:BF121">
    <cfRule type="cellIs" dxfId="115" priority="124" stopIfTrue="1" operator="equal">
      <formula>"LOW"</formula>
    </cfRule>
    <cfRule type="cellIs" dxfId="114" priority="125" stopIfTrue="1" operator="equal">
      <formula>"MODERATE"</formula>
    </cfRule>
    <cfRule type="cellIs" dxfId="113" priority="126" stopIfTrue="1" operator="equal">
      <formula>"HIGH"</formula>
    </cfRule>
  </conditionalFormatting>
  <conditionalFormatting sqref="BF3">
    <cfRule type="cellIs" dxfId="112" priority="121" stopIfTrue="1" operator="equal">
      <formula>"LOW"</formula>
    </cfRule>
    <cfRule type="cellIs" dxfId="111" priority="122" stopIfTrue="1" operator="equal">
      <formula>"MODERATE"</formula>
    </cfRule>
    <cfRule type="cellIs" dxfId="110" priority="123" stopIfTrue="1" operator="equal">
      <formula>"HIGH"</formula>
    </cfRule>
  </conditionalFormatting>
  <conditionalFormatting sqref="BF4">
    <cfRule type="cellIs" dxfId="109" priority="118" stopIfTrue="1" operator="equal">
      <formula>"LOW"</formula>
    </cfRule>
    <cfRule type="cellIs" dxfId="108" priority="119" stopIfTrue="1" operator="equal">
      <formula>"MODERATE"</formula>
    </cfRule>
    <cfRule type="cellIs" dxfId="107" priority="120" stopIfTrue="1" operator="equal">
      <formula>"HIGH"</formula>
    </cfRule>
  </conditionalFormatting>
  <conditionalFormatting sqref="BF5">
    <cfRule type="cellIs" dxfId="106" priority="115" stopIfTrue="1" operator="equal">
      <formula>"LOW"</formula>
    </cfRule>
    <cfRule type="cellIs" dxfId="105" priority="116" stopIfTrue="1" operator="equal">
      <formula>"MODERATE"</formula>
    </cfRule>
    <cfRule type="cellIs" dxfId="104" priority="117" stopIfTrue="1" operator="equal">
      <formula>"HIGH"</formula>
    </cfRule>
  </conditionalFormatting>
  <conditionalFormatting sqref="BF6">
    <cfRule type="cellIs" dxfId="103" priority="112" stopIfTrue="1" operator="equal">
      <formula>"LOW"</formula>
    </cfRule>
    <cfRule type="cellIs" dxfId="102" priority="113" stopIfTrue="1" operator="equal">
      <formula>"MODERATE"</formula>
    </cfRule>
    <cfRule type="cellIs" dxfId="101" priority="114" stopIfTrue="1" operator="equal">
      <formula>"HIGH"</formula>
    </cfRule>
  </conditionalFormatting>
  <conditionalFormatting sqref="BF7">
    <cfRule type="cellIs" dxfId="100" priority="109" stopIfTrue="1" operator="equal">
      <formula>"LOW"</formula>
    </cfRule>
    <cfRule type="cellIs" dxfId="99" priority="110" stopIfTrue="1" operator="equal">
      <formula>"MODERATE"</formula>
    </cfRule>
    <cfRule type="cellIs" dxfId="98" priority="111" stopIfTrue="1" operator="equal">
      <formula>"HIGH"</formula>
    </cfRule>
  </conditionalFormatting>
  <conditionalFormatting sqref="BF8:BF101">
    <cfRule type="cellIs" dxfId="97" priority="106" stopIfTrue="1" operator="equal">
      <formula>"LOW"</formula>
    </cfRule>
    <cfRule type="cellIs" dxfId="96" priority="107" stopIfTrue="1" operator="equal">
      <formula>"MODERATE"</formula>
    </cfRule>
    <cfRule type="cellIs" dxfId="95" priority="108" stopIfTrue="1" operator="equal">
      <formula>"HIGH"</formula>
    </cfRule>
  </conditionalFormatting>
  <conditionalFormatting sqref="BF3:BF101">
    <cfRule type="cellIs" dxfId="94" priority="103" stopIfTrue="1" operator="equal">
      <formula>"LOW"</formula>
    </cfRule>
    <cfRule type="cellIs" dxfId="93" priority="104" stopIfTrue="1" operator="equal">
      <formula>"MODERATE"</formula>
    </cfRule>
    <cfRule type="cellIs" dxfId="92" priority="105" stopIfTrue="1" operator="equal">
      <formula>"HIGH"</formula>
    </cfRule>
  </conditionalFormatting>
  <conditionalFormatting sqref="BK4">
    <cfRule type="cellIs" dxfId="91" priority="100" stopIfTrue="1" operator="equal">
      <formula>"LOW"</formula>
    </cfRule>
    <cfRule type="cellIs" dxfId="90" priority="101" stopIfTrue="1" operator="equal">
      <formula>"MODERATE"</formula>
    </cfRule>
    <cfRule type="cellIs" dxfId="89" priority="102" stopIfTrue="1" operator="equal">
      <formula>"HIGH"</formula>
    </cfRule>
  </conditionalFormatting>
  <conditionalFormatting sqref="BK4">
    <cfRule type="cellIs" dxfId="88" priority="97" stopIfTrue="1" operator="equal">
      <formula>"LOW"</formula>
    </cfRule>
    <cfRule type="cellIs" dxfId="87" priority="98" stopIfTrue="1" operator="equal">
      <formula>"MODERATE"</formula>
    </cfRule>
    <cfRule type="cellIs" dxfId="86" priority="99" stopIfTrue="1" operator="equal">
      <formula>"HIGH"</formula>
    </cfRule>
  </conditionalFormatting>
  <conditionalFormatting sqref="BK6">
    <cfRule type="cellIs" dxfId="85" priority="94" stopIfTrue="1" operator="equal">
      <formula>"LOW"</formula>
    </cfRule>
    <cfRule type="cellIs" dxfId="84" priority="95" stopIfTrue="1" operator="equal">
      <formula>"MODERATE"</formula>
    </cfRule>
    <cfRule type="cellIs" dxfId="83" priority="96" stopIfTrue="1" operator="equal">
      <formula>"HIGH"</formula>
    </cfRule>
  </conditionalFormatting>
  <conditionalFormatting sqref="BK6">
    <cfRule type="cellIs" dxfId="82" priority="91" stopIfTrue="1" operator="equal">
      <formula>"LOW"</formula>
    </cfRule>
    <cfRule type="cellIs" dxfId="81" priority="92" stopIfTrue="1" operator="equal">
      <formula>"MODERATE"</formula>
    </cfRule>
    <cfRule type="cellIs" dxfId="80" priority="93" stopIfTrue="1" operator="equal">
      <formula>"HIGH"</formula>
    </cfRule>
  </conditionalFormatting>
  <conditionalFormatting sqref="BK5">
    <cfRule type="cellIs" dxfId="79" priority="88" stopIfTrue="1" operator="equal">
      <formula>"LOW"</formula>
    </cfRule>
    <cfRule type="cellIs" dxfId="78" priority="89" stopIfTrue="1" operator="equal">
      <formula>"MODERATE"</formula>
    </cfRule>
    <cfRule type="cellIs" dxfId="77" priority="90" stopIfTrue="1" operator="equal">
      <formula>"HIGH"</formula>
    </cfRule>
  </conditionalFormatting>
  <conditionalFormatting sqref="BK5">
    <cfRule type="cellIs" dxfId="76" priority="85" stopIfTrue="1" operator="equal">
      <formula>"LOW"</formula>
    </cfRule>
    <cfRule type="cellIs" dxfId="75" priority="86" stopIfTrue="1" operator="equal">
      <formula>"MODERATE"</formula>
    </cfRule>
    <cfRule type="cellIs" dxfId="74" priority="87" stopIfTrue="1" operator="equal">
      <formula>"HIGH"</formula>
    </cfRule>
  </conditionalFormatting>
  <conditionalFormatting sqref="BK9">
    <cfRule type="cellIs" dxfId="73" priority="82" stopIfTrue="1" operator="equal">
      <formula>"LOW"</formula>
    </cfRule>
    <cfRule type="cellIs" dxfId="72" priority="83" stopIfTrue="1" operator="equal">
      <formula>"MODERATE"</formula>
    </cfRule>
    <cfRule type="cellIs" dxfId="71" priority="84" stopIfTrue="1" operator="equal">
      <formula>"HIGH"</formula>
    </cfRule>
  </conditionalFormatting>
  <conditionalFormatting sqref="BK9">
    <cfRule type="cellIs" dxfId="70" priority="79" stopIfTrue="1" operator="equal">
      <formula>"LOW"</formula>
    </cfRule>
    <cfRule type="cellIs" dxfId="69" priority="80" stopIfTrue="1" operator="equal">
      <formula>"MODERATE"</formula>
    </cfRule>
    <cfRule type="cellIs" dxfId="68" priority="81" stopIfTrue="1" operator="equal">
      <formula>"HIGH"</formula>
    </cfRule>
  </conditionalFormatting>
  <conditionalFormatting sqref="BK11">
    <cfRule type="cellIs" dxfId="67" priority="76" stopIfTrue="1" operator="equal">
      <formula>"LOW"</formula>
    </cfRule>
    <cfRule type="cellIs" dxfId="66" priority="77" stopIfTrue="1" operator="equal">
      <formula>"MODERATE"</formula>
    </cfRule>
    <cfRule type="cellIs" dxfId="65" priority="78" stopIfTrue="1" operator="equal">
      <formula>"HIGH"</formula>
    </cfRule>
  </conditionalFormatting>
  <conditionalFormatting sqref="BK11">
    <cfRule type="cellIs" dxfId="64" priority="73" stopIfTrue="1" operator="equal">
      <formula>"LOW"</formula>
    </cfRule>
    <cfRule type="cellIs" dxfId="63" priority="74" stopIfTrue="1" operator="equal">
      <formula>"MODERATE"</formula>
    </cfRule>
    <cfRule type="cellIs" dxfId="62" priority="75" stopIfTrue="1" operator="equal">
      <formula>"HIGH"</formula>
    </cfRule>
  </conditionalFormatting>
  <conditionalFormatting sqref="BK10">
    <cfRule type="cellIs" dxfId="61" priority="70" stopIfTrue="1" operator="equal">
      <formula>"LOW"</formula>
    </cfRule>
    <cfRule type="cellIs" dxfId="60" priority="71" stopIfTrue="1" operator="equal">
      <formula>"MODERATE"</formula>
    </cfRule>
    <cfRule type="cellIs" dxfId="59" priority="72" stopIfTrue="1" operator="equal">
      <formula>"HIGH"</formula>
    </cfRule>
  </conditionalFormatting>
  <conditionalFormatting sqref="BK10">
    <cfRule type="cellIs" dxfId="58" priority="67" stopIfTrue="1" operator="equal">
      <formula>"LOW"</formula>
    </cfRule>
    <cfRule type="cellIs" dxfId="57" priority="68" stopIfTrue="1" operator="equal">
      <formula>"MODERATE"</formula>
    </cfRule>
    <cfRule type="cellIs" dxfId="56" priority="69" stopIfTrue="1" operator="equal">
      <formula>"HIGH"</formula>
    </cfRule>
  </conditionalFormatting>
  <conditionalFormatting sqref="BK15">
    <cfRule type="cellIs" dxfId="55" priority="64" stopIfTrue="1" operator="equal">
      <formula>"LOW"</formula>
    </cfRule>
    <cfRule type="cellIs" dxfId="54" priority="65" stopIfTrue="1" operator="equal">
      <formula>"MODERATE"</formula>
    </cfRule>
    <cfRule type="cellIs" dxfId="53" priority="66" stopIfTrue="1" operator="equal">
      <formula>"HIGH"</formula>
    </cfRule>
  </conditionalFormatting>
  <conditionalFormatting sqref="BK15">
    <cfRule type="cellIs" dxfId="52" priority="61" stopIfTrue="1" operator="equal">
      <formula>"LOW"</formula>
    </cfRule>
    <cfRule type="cellIs" dxfId="51" priority="62" stopIfTrue="1" operator="equal">
      <formula>"MODERATE"</formula>
    </cfRule>
    <cfRule type="cellIs" dxfId="50" priority="63" stopIfTrue="1" operator="equal">
      <formula>"HIGH"</formula>
    </cfRule>
  </conditionalFormatting>
  <conditionalFormatting sqref="BK17">
    <cfRule type="cellIs" dxfId="49" priority="58" stopIfTrue="1" operator="equal">
      <formula>"LOW"</formula>
    </cfRule>
    <cfRule type="cellIs" dxfId="48" priority="59" stopIfTrue="1" operator="equal">
      <formula>"MODERATE"</formula>
    </cfRule>
    <cfRule type="cellIs" dxfId="47" priority="60" stopIfTrue="1" operator="equal">
      <formula>"HIGH"</formula>
    </cfRule>
  </conditionalFormatting>
  <conditionalFormatting sqref="BK17">
    <cfRule type="cellIs" dxfId="46" priority="55" stopIfTrue="1" operator="equal">
      <formula>"LOW"</formula>
    </cfRule>
    <cfRule type="cellIs" dxfId="45" priority="56" stopIfTrue="1" operator="equal">
      <formula>"MODERATE"</formula>
    </cfRule>
    <cfRule type="cellIs" dxfId="44" priority="57" stopIfTrue="1" operator="equal">
      <formula>"HIGH"</formula>
    </cfRule>
  </conditionalFormatting>
  <conditionalFormatting sqref="BK16">
    <cfRule type="cellIs" dxfId="43" priority="52" stopIfTrue="1" operator="equal">
      <formula>"LOW"</formula>
    </cfRule>
    <cfRule type="cellIs" dxfId="42" priority="53" stopIfTrue="1" operator="equal">
      <formula>"MODERATE"</formula>
    </cfRule>
    <cfRule type="cellIs" dxfId="41" priority="54" stopIfTrue="1" operator="equal">
      <formula>"HIGH"</formula>
    </cfRule>
  </conditionalFormatting>
  <conditionalFormatting sqref="BK16">
    <cfRule type="cellIs" dxfId="40" priority="49" stopIfTrue="1" operator="equal">
      <formula>"LOW"</formula>
    </cfRule>
    <cfRule type="cellIs" dxfId="39" priority="50" stopIfTrue="1" operator="equal">
      <formula>"MODERATE"</formula>
    </cfRule>
    <cfRule type="cellIs" dxfId="38" priority="51" stopIfTrue="1" operator="equal">
      <formula>"HIGH"</formula>
    </cfRule>
  </conditionalFormatting>
  <conditionalFormatting sqref="BK25">
    <cfRule type="cellIs" dxfId="37" priority="40" stopIfTrue="1" operator="equal">
      <formula>"LOW"</formula>
    </cfRule>
    <cfRule type="cellIs" dxfId="36" priority="41" stopIfTrue="1" operator="equal">
      <formula>"MODERATE"</formula>
    </cfRule>
    <cfRule type="cellIs" dxfId="35" priority="42" stopIfTrue="1" operator="equal">
      <formula>"HIGH"</formula>
    </cfRule>
  </conditionalFormatting>
  <conditionalFormatting sqref="BK25">
    <cfRule type="cellIs" dxfId="34" priority="37" stopIfTrue="1" operator="equal">
      <formula>"LOW"</formula>
    </cfRule>
    <cfRule type="cellIs" dxfId="33" priority="38" stopIfTrue="1" operator="equal">
      <formula>"MODERATE"</formula>
    </cfRule>
    <cfRule type="cellIs" dxfId="32" priority="39" stopIfTrue="1" operator="equal">
      <formula>"HIGH"</formula>
    </cfRule>
  </conditionalFormatting>
  <conditionalFormatting sqref="BK27">
    <cfRule type="cellIs" dxfId="31" priority="34" stopIfTrue="1" operator="equal">
      <formula>"LOW"</formula>
    </cfRule>
    <cfRule type="cellIs" dxfId="30" priority="35" stopIfTrue="1" operator="equal">
      <formula>"MODERATE"</formula>
    </cfRule>
    <cfRule type="cellIs" dxfId="29" priority="36" stopIfTrue="1" operator="equal">
      <formula>"HIGH"</formula>
    </cfRule>
  </conditionalFormatting>
  <conditionalFormatting sqref="BK27">
    <cfRule type="cellIs" dxfId="28" priority="31" stopIfTrue="1" operator="equal">
      <formula>"LOW"</formula>
    </cfRule>
    <cfRule type="cellIs" dxfId="27" priority="32" stopIfTrue="1" operator="equal">
      <formula>"MODERATE"</formula>
    </cfRule>
    <cfRule type="cellIs" dxfId="26" priority="33" stopIfTrue="1" operator="equal">
      <formula>"HIGH"</formula>
    </cfRule>
  </conditionalFormatting>
  <conditionalFormatting sqref="BK26">
    <cfRule type="cellIs" dxfId="25" priority="28" stopIfTrue="1" operator="equal">
      <formula>"LOW"</formula>
    </cfRule>
    <cfRule type="cellIs" dxfId="24" priority="29" stopIfTrue="1" operator="equal">
      <formula>"MODERATE"</formula>
    </cfRule>
    <cfRule type="cellIs" dxfId="23" priority="30" stopIfTrue="1" operator="equal">
      <formula>"HIGH"</formula>
    </cfRule>
  </conditionalFormatting>
  <conditionalFormatting sqref="BK26">
    <cfRule type="cellIs" dxfId="22" priority="25" stopIfTrue="1" operator="equal">
      <formula>"LOW"</formula>
    </cfRule>
    <cfRule type="cellIs" dxfId="21" priority="26" stopIfTrue="1" operator="equal">
      <formula>"MODERATE"</formula>
    </cfRule>
    <cfRule type="cellIs" dxfId="20" priority="27" stopIfTrue="1" operator="equal">
      <formula>"HIGH"</formula>
    </cfRule>
  </conditionalFormatting>
  <conditionalFormatting sqref="BK22">
    <cfRule type="cellIs" dxfId="19" priority="1" stopIfTrue="1" operator="equal">
      <formula>"LOW"</formula>
    </cfRule>
    <cfRule type="cellIs" dxfId="18" priority="2" stopIfTrue="1" operator="equal">
      <formula>"MODERATE"</formula>
    </cfRule>
    <cfRule type="cellIs" dxfId="17" priority="3" stopIfTrue="1" operator="equal">
      <formula>"HIGH"</formula>
    </cfRule>
  </conditionalFormatting>
  <conditionalFormatting sqref="BK21">
    <cfRule type="cellIs" dxfId="16" priority="16" stopIfTrue="1" operator="equal">
      <formula>"LOW"</formula>
    </cfRule>
    <cfRule type="cellIs" dxfId="15" priority="17" stopIfTrue="1" operator="equal">
      <formula>"MODERATE"</formula>
    </cfRule>
    <cfRule type="cellIs" dxfId="14" priority="18" stopIfTrue="1" operator="equal">
      <formula>"HIGH"</formula>
    </cfRule>
  </conditionalFormatting>
  <conditionalFormatting sqref="BK21">
    <cfRule type="cellIs" dxfId="13" priority="13" stopIfTrue="1" operator="equal">
      <formula>"LOW"</formula>
    </cfRule>
    <cfRule type="cellIs" dxfId="12" priority="14" stopIfTrue="1" operator="equal">
      <formula>"MODERATE"</formula>
    </cfRule>
    <cfRule type="cellIs" dxfId="11" priority="15" stopIfTrue="1" operator="equal">
      <formula>"HIGH"</formula>
    </cfRule>
  </conditionalFormatting>
  <conditionalFormatting sqref="BK23">
    <cfRule type="cellIs" dxfId="10" priority="10" stopIfTrue="1" operator="equal">
      <formula>"LOW"</formula>
    </cfRule>
    <cfRule type="cellIs" dxfId="9" priority="11" stopIfTrue="1" operator="equal">
      <formula>"MODERATE"</formula>
    </cfRule>
    <cfRule type="cellIs" dxfId="8" priority="12" stopIfTrue="1" operator="equal">
      <formula>"HIGH"</formula>
    </cfRule>
  </conditionalFormatting>
  <conditionalFormatting sqref="BK23">
    <cfRule type="cellIs" dxfId="7" priority="7" stopIfTrue="1" operator="equal">
      <formula>"LOW"</formula>
    </cfRule>
    <cfRule type="cellIs" dxfId="6" priority="8" stopIfTrue="1" operator="equal">
      <formula>"MODERATE"</formula>
    </cfRule>
    <cfRule type="cellIs" dxfId="5" priority="9" stopIfTrue="1" operator="equal">
      <formula>"HIGH"</formula>
    </cfRule>
  </conditionalFormatting>
  <conditionalFormatting sqref="BK22">
    <cfRule type="cellIs" dxfId="4" priority="4" stopIfTrue="1" operator="equal">
      <formula>"LOW"</formula>
    </cfRule>
    <cfRule type="cellIs" dxfId="3" priority="5" stopIfTrue="1" operator="equal">
      <formula>"MODERATE"</formula>
    </cfRule>
    <cfRule type="cellIs" dxfId="2" priority="6" stopIfTrue="1" operator="equal">
      <formula>"HIGH"</formula>
    </cfRule>
  </conditionalFormatting>
  <conditionalFormatting sqref="A2:A121">
    <cfRule type="expression" dxfId="1" priority="127" stopIfTrue="1">
      <formula>IF($B2&lt;&gt;$BG2,IF($B2&lt;&gt;$BH2,TRUE))</formula>
    </cfRule>
    <cfRule type="expression" dxfId="0" priority="128">
      <formula>IF($B2=$BH2,IF($B2&lt;&gt;$BG2,TRUE))</formula>
    </cfRule>
  </conditionalFormatting>
  <pageMargins left="0.7" right="0.7" top="0.75" bottom="0.75" header="0.3" footer="0.3"/>
  <pageSetup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</dc:creator>
  <cp:lastModifiedBy>mike@mjoy.us</cp:lastModifiedBy>
  <dcterms:created xsi:type="dcterms:W3CDTF">2011-11-07T01:28:41Z</dcterms:created>
  <dcterms:modified xsi:type="dcterms:W3CDTF">2014-09-20T00:38:49Z</dcterms:modified>
</cp:coreProperties>
</file>